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30" tabRatio="1000" firstSheet="4" activeTab="9"/>
  </bookViews>
  <sheets>
    <sheet name="部门基本信息表（GK1）" sheetId="1" r:id="rId1"/>
    <sheet name="部门收支总表（GK2-1）" sheetId="2" r:id="rId2"/>
    <sheet name="部门收入总表（GK2-2）" sheetId="3" r:id="rId3"/>
    <sheet name="部门支出总表（GK2-3）" sheetId="4" r:id="rId4"/>
    <sheet name="财政拨款收支预算总表（GK3-1）" sheetId="5" r:id="rId5"/>
    <sheet name="一般公共预算支出表（GK3-2）" sheetId="6" r:id="rId6"/>
    <sheet name="基本支出预算表（GK3-3）" sheetId="7" r:id="rId7"/>
    <sheet name="政府性基金预算支出表（GK3-4）" sheetId="8" r:id="rId8"/>
    <sheet name="部门财政拨款支出明细表（GK3-5）" sheetId="9" r:id="rId9"/>
    <sheet name="部门&quot;三公&quot;经费预算表（GK4）" sheetId="10" r:id="rId10"/>
    <sheet name="部门政府采购预算表（GK5）" sheetId="11" r:id="rId11"/>
  </sheets>
  <definedNames>
    <definedName name="_xlnm.Print_Titles" localSheetId="6">'基本支出预算表（GK3-3）'!$1:$8</definedName>
  </definedNames>
  <calcPr fullCalcOnLoad="1"/>
</workbook>
</file>

<file path=xl/sharedStrings.xml><?xml version="1.0" encoding="utf-8"?>
<sst xmlns="http://schemas.openxmlformats.org/spreadsheetml/2006/main" count="810" uniqueCount="442">
  <si>
    <t>2018年部门基本信息表</t>
  </si>
  <si>
    <t>单位：人、辆</t>
  </si>
  <si>
    <t>单位名称</t>
  </si>
  <si>
    <t>单位类型</t>
  </si>
  <si>
    <t>经费供
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</si>
  <si>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</si>
  <si>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</si>
  <si>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</si>
  <si>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</si>
  <si>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</si>
  <si>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</si>
  <si>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合计</t>
  </si>
  <si>
    <t>行政</t>
  </si>
  <si>
    <t>事业</t>
  </si>
  <si>
    <t>工勤</t>
  </si>
  <si>
    <t>财政全供养</t>
  </si>
  <si>
    <t>财政部分供养</t>
  </si>
  <si>
    <t>小计</t>
  </si>
  <si>
    <t>离休</t>
  </si>
  <si>
    <t>退休</t>
  </si>
  <si>
    <t>遗属人员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</si>
  <si>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</si>
  <si>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</si>
  <si>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</si>
  <si>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</si>
  <si>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</si>
  <si>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</si>
  <si>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</si>
  <si>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</si>
  <si>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</si>
  <si>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</si>
  <si>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</si>
  <si>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</si>
  <si>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</si>
  <si>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</si>
  <si>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</si>
  <si>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全额供给</t>
  </si>
  <si>
    <t>2018年部门收支预算总表</t>
  </si>
  <si>
    <t>单位：元</t>
  </si>
  <si>
    <t>收入预算</t>
  </si>
  <si>
    <t>支出预算</t>
  </si>
  <si>
    <t>项  目</t>
  </si>
  <si>
    <t>金  额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</si>
  <si>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</si>
  <si>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</si>
  <si>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</si>
  <si>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</si>
  <si>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</si>
  <si>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</si>
  <si>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</si>
  <si>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</si>
  <si>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</si>
  <si>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</si>
  <si>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</si>
  <si>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</si>
  <si>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</si>
  <si>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</si>
  <si>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</si>
  <si>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</si>
  <si>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</si>
  <si>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</si>
  <si>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</si>
  <si>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</si>
  <si>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</si>
  <si>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</si>
  <si>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</si>
  <si>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</si>
  <si>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</si>
  <si>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</si>
  <si>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</si>
  <si>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</si>
  <si>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收入总计</t>
  </si>
  <si>
    <t>支出总计</t>
  </si>
  <si>
    <t>2018年部门收入预算总表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</si>
  <si>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</si>
  <si>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</si>
  <si>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</si>
  <si>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</si>
  <si>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</si>
  <si>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</si>
  <si>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</si>
  <si>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科目编码</t>
  </si>
  <si>
    <t>科目名称</t>
  </si>
  <si>
    <t>合    计</t>
  </si>
  <si>
    <t>2018年部门支出预算总表</t>
  </si>
  <si>
    <t>基本支出</t>
  </si>
  <si>
    <t>项目支出</t>
  </si>
  <si>
    <t>2018年部门财政拨款收支预算总表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</si>
  <si>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</si>
  <si>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</si>
  <si>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</si>
  <si>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</si>
  <si>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</si>
  <si>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</si>
  <si>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</si>
  <si>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</si>
  <si>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</si>
  <si>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</si>
  <si>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</si>
  <si>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</si>
  <si>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</si>
  <si>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</si>
  <si>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</si>
  <si>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</si>
  <si>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</si>
  <si>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</si>
  <si>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</si>
  <si>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</si>
  <si>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</si>
  <si>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</si>
  <si>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</si>
  <si>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</si>
  <si>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</si>
  <si>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</si>
  <si>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</si>
  <si>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</si>
  <si>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</si>
  <si>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</si>
  <si>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</si>
  <si>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</si>
  <si>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</si>
  <si>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</si>
  <si>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</si>
  <si>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2018年部门一般公共预算财政拨款支出表</t>
  </si>
  <si>
    <t>功能分类科目</t>
  </si>
  <si>
    <t>2018年预算数</t>
  </si>
  <si>
    <t>2018年部门基本支出预算表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</si>
  <si>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</si>
  <si>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</si>
  <si>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</si>
  <si>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</si>
  <si>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</si>
  <si>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</si>
  <si>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</si>
  <si>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</si>
  <si>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</si>
  <si>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</si>
  <si>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</si>
  <si>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</si>
  <si>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</si>
  <si>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
案补助</t>
  </si>
  <si>
    <t>收费成本
补偿</t>
  </si>
  <si>
    <t>财政专户管理的收入</t>
  </si>
  <si>
    <t>国有资源（资产）有偿使用收入</t>
  </si>
  <si>
    <t>上年
结转</t>
  </si>
  <si>
    <t>其他收入</t>
  </si>
  <si>
    <t/>
  </si>
  <si>
    <t>工资福利支出</t>
  </si>
  <si>
    <t xml:space="preserve">01  </t>
  </si>
  <si>
    <t xml:space="preserve">02  </t>
  </si>
  <si>
    <t xml:space="preserve">03  </t>
  </si>
  <si>
    <t xml:space="preserve">06  </t>
  </si>
  <si>
    <t xml:space="preserve">07  </t>
  </si>
  <si>
    <t xml:space="preserve">08  </t>
  </si>
  <si>
    <t xml:space="preserve">09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</si>
  <si>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</si>
  <si>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</si>
  <si>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</si>
  <si>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</si>
  <si>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</si>
  <si>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99  </t>
  </si>
  <si>
    <t>商品和服务支出</t>
  </si>
  <si>
    <t xml:space="preserve">04  </t>
  </si>
  <si>
    <t xml:space="preserve">05  </t>
  </si>
  <si>
    <t xml:space="preserve">15  </t>
  </si>
  <si>
    <t xml:space="preserve">16  </t>
  </si>
  <si>
    <t xml:space="preserve">17  </t>
  </si>
  <si>
    <t xml:space="preserve">18  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</si>
  <si>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</si>
  <si>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</si>
  <si>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</si>
  <si>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</si>
  <si>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</si>
  <si>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</si>
  <si>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31  </t>
  </si>
  <si>
    <t xml:space="preserve">39  </t>
  </si>
  <si>
    <t xml:space="preserve">40  </t>
  </si>
  <si>
    <t>对个人和家庭的补助</t>
  </si>
  <si>
    <t>2018年部门政府性基金预算支出表</t>
  </si>
  <si>
    <t xml:space="preserve"> 2018年 部门财政拨款支出明细表（经济科目分类）</t>
  </si>
  <si>
    <t>单位:元</t>
  </si>
  <si>
    <t>支        出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</si>
  <si>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</si>
  <si>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</si>
  <si>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</si>
  <si>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</si>
  <si>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</si>
  <si>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</si>
  <si>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</si>
  <si>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</si>
  <si>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</si>
  <si>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</si>
  <si>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</si>
  <si>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</si>
  <si>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</si>
  <si>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</si>
  <si>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</si>
  <si>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</si>
  <si>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</si>
  <si>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</si>
  <si>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</si>
  <si>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</si>
  <si>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</si>
  <si>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</si>
  <si>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</si>
  <si>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</si>
  <si>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</si>
  <si>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</si>
  <si>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</si>
  <si>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</si>
  <si>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</si>
  <si>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</si>
  <si>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</si>
  <si>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</si>
  <si>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</si>
  <si>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</si>
  <si>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</si>
  <si>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</si>
  <si>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</si>
  <si>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</si>
  <si>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</si>
  <si>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</si>
  <si>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</si>
  <si>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</si>
  <si>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</si>
  <si>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</si>
  <si>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</si>
  <si>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</si>
  <si>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</si>
  <si>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</si>
  <si>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</si>
  <si>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</si>
  <si>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</si>
  <si>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</si>
  <si>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</si>
  <si>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</si>
  <si>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</si>
  <si>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</si>
  <si>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</si>
  <si>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</si>
  <si>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</si>
  <si>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</si>
  <si>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</si>
  <si>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</si>
  <si>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</si>
  <si>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</si>
  <si>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</si>
  <si>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</si>
  <si>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</si>
  <si>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</si>
  <si>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</si>
  <si>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</si>
  <si>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</si>
  <si>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</si>
  <si>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</si>
  <si>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</si>
  <si>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</si>
  <si>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</si>
  <si>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</si>
  <si>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</si>
  <si>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</si>
  <si>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</si>
  <si>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</si>
  <si>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</si>
  <si>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</si>
  <si>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</si>
  <si>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</si>
  <si>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</si>
  <si>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</si>
  <si>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</si>
  <si>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</si>
  <si>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</si>
  <si>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</si>
  <si>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</si>
  <si>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</si>
  <si>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</si>
  <si>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</si>
  <si>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</si>
  <si>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</si>
  <si>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</si>
  <si>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</si>
  <si>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</si>
  <si>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</si>
  <si>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</si>
  <si>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</si>
  <si>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</si>
  <si>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</si>
  <si>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</si>
  <si>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</si>
  <si>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</si>
  <si>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</si>
  <si>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</si>
  <si>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</si>
  <si>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</si>
  <si>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</si>
  <si>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</si>
  <si>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</si>
  <si>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</si>
  <si>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</si>
  <si>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</si>
  <si>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</si>
  <si>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</si>
  <si>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</si>
  <si>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</si>
  <si>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</si>
  <si>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</si>
  <si>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</si>
  <si>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</si>
  <si>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</si>
  <si>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</si>
  <si>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</si>
  <si>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</si>
  <si>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</si>
  <si>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</si>
  <si>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</si>
  <si>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</si>
  <si>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</si>
  <si>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</si>
  <si>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</si>
  <si>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</si>
  <si>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</si>
  <si>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</si>
  <si>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</si>
  <si>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</si>
  <si>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</si>
  <si>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</si>
  <si>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</si>
  <si>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</si>
  <si>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</si>
  <si>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</si>
  <si>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</si>
  <si>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</si>
  <si>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</si>
  <si>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</si>
  <si>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</si>
  <si>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</si>
  <si>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</si>
  <si>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</si>
  <si>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</si>
  <si>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</si>
  <si>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</si>
  <si>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</si>
  <si>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</si>
  <si>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</si>
  <si>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</si>
  <si>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</si>
  <si>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</si>
  <si>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</si>
  <si>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</si>
  <si>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</si>
  <si>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</si>
  <si>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</si>
  <si>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</si>
  <si>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</si>
  <si>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</si>
  <si>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单位（科目）名称</t>
  </si>
  <si>
    <t>“三公”经费预算数合计</t>
  </si>
  <si>
    <t>公务用车费</t>
  </si>
  <si>
    <t>合  计</t>
  </si>
  <si>
    <t xml:space="preserve"> 2018年部门政府采购预算表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</si>
  <si>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</si>
  <si>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</si>
  <si>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</si>
  <si>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</si>
  <si>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</si>
  <si>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</si>
  <si>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</si>
  <si>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</si>
  <si>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</si>
  <si>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执法办案补助</t>
  </si>
  <si>
    <t>收费成
本补偿</t>
  </si>
  <si>
    <t>上年结转</t>
  </si>
  <si>
    <t>事业单位经营收入</t>
  </si>
  <si>
    <t>社会保障和就业支出</t>
  </si>
  <si>
    <t xml:space="preserve">  机关事业单位基本养老保险缴费支出★</t>
  </si>
  <si>
    <r>
      <t xml:space="preserve">  </t>
    </r>
    <r>
      <rPr>
        <sz val="10"/>
        <rFont val="宋体"/>
        <family val="0"/>
      </rPr>
      <t>基本工资</t>
    </r>
  </si>
  <si>
    <r>
      <t xml:space="preserve">  </t>
    </r>
    <r>
      <rPr>
        <sz val="10"/>
        <rFont val="宋体"/>
        <family val="0"/>
      </rPr>
      <t>津贴补贴</t>
    </r>
  </si>
  <si>
    <r>
      <t xml:space="preserve">  </t>
    </r>
    <r>
      <rPr>
        <sz val="10"/>
        <rFont val="宋体"/>
        <family val="0"/>
      </rPr>
      <t>奖金</t>
    </r>
  </si>
  <si>
    <r>
      <t xml:space="preserve">  </t>
    </r>
    <r>
      <rPr>
        <sz val="10"/>
        <rFont val="宋体"/>
        <family val="0"/>
      </rPr>
      <t>伙食补助费</t>
    </r>
  </si>
  <si>
    <r>
      <t xml:space="preserve">  </t>
    </r>
    <r>
      <rPr>
        <sz val="10"/>
        <rFont val="宋体"/>
        <family val="0"/>
      </rPr>
      <t>绩效工资</t>
    </r>
  </si>
  <si>
    <r>
      <t xml:space="preserve">  </t>
    </r>
    <r>
      <rPr>
        <sz val="10"/>
        <rFont val="宋体"/>
        <family val="0"/>
      </rPr>
      <t>机关事业单位基本养老保险缴费</t>
    </r>
  </si>
  <si>
    <r>
      <t xml:space="preserve">  </t>
    </r>
    <r>
      <rPr>
        <sz val="10"/>
        <rFont val="宋体"/>
        <family val="0"/>
      </rPr>
      <t>职业年金缴费</t>
    </r>
  </si>
  <si>
    <r>
      <t xml:space="preserve">  </t>
    </r>
    <r>
      <rPr>
        <sz val="10"/>
        <rFont val="宋体"/>
        <family val="0"/>
      </rPr>
      <t>职工基本医疗保险缴费</t>
    </r>
  </si>
  <si>
    <r>
      <t xml:space="preserve">  </t>
    </r>
    <r>
      <rPr>
        <sz val="10"/>
        <rFont val="宋体"/>
        <family val="0"/>
      </rPr>
      <t>公务员医疗补助缴费</t>
    </r>
  </si>
  <si>
    <r>
      <t xml:space="preserve">  </t>
    </r>
    <r>
      <rPr>
        <sz val="10"/>
        <rFont val="宋体"/>
        <family val="0"/>
      </rPr>
      <t>其他社会保障缴费</t>
    </r>
  </si>
  <si>
    <r>
      <t xml:space="preserve">  </t>
    </r>
    <r>
      <rPr>
        <sz val="10"/>
        <rFont val="宋体"/>
        <family val="0"/>
      </rPr>
      <t>住房公积金</t>
    </r>
  </si>
  <si>
    <r>
      <t xml:space="preserve">  </t>
    </r>
    <r>
      <rPr>
        <sz val="10"/>
        <rFont val="宋体"/>
        <family val="0"/>
      </rPr>
      <t>医疗费</t>
    </r>
  </si>
  <si>
    <r>
      <t xml:space="preserve">  </t>
    </r>
    <r>
      <rPr>
        <sz val="10"/>
        <rFont val="宋体"/>
        <family val="0"/>
      </rPr>
      <t>其他工资福利支出</t>
    </r>
  </si>
  <si>
    <r>
      <t xml:space="preserve">  </t>
    </r>
    <r>
      <rPr>
        <sz val="10"/>
        <rFont val="宋体"/>
        <family val="0"/>
      </rPr>
      <t>办公费</t>
    </r>
  </si>
  <si>
    <r>
      <t xml:space="preserve">  </t>
    </r>
    <r>
      <rPr>
        <sz val="10"/>
        <rFont val="宋体"/>
        <family val="0"/>
      </rPr>
      <t>印刷费</t>
    </r>
  </si>
  <si>
    <r>
      <t xml:space="preserve">  </t>
    </r>
    <r>
      <rPr>
        <sz val="10"/>
        <rFont val="宋体"/>
        <family val="0"/>
      </rPr>
      <t>咨询费</t>
    </r>
  </si>
  <si>
    <r>
      <t xml:space="preserve">  </t>
    </r>
    <r>
      <rPr>
        <sz val="10"/>
        <rFont val="宋体"/>
        <family val="0"/>
      </rPr>
      <t>手续费</t>
    </r>
  </si>
  <si>
    <r>
      <t xml:space="preserve">  </t>
    </r>
    <r>
      <rPr>
        <sz val="10"/>
        <rFont val="宋体"/>
        <family val="0"/>
      </rPr>
      <t>水费</t>
    </r>
  </si>
  <si>
    <r>
      <t xml:space="preserve">  </t>
    </r>
    <r>
      <rPr>
        <sz val="10"/>
        <rFont val="宋体"/>
        <family val="0"/>
      </rPr>
      <t>电费</t>
    </r>
  </si>
  <si>
    <r>
      <t xml:space="preserve">  </t>
    </r>
    <r>
      <rPr>
        <sz val="10"/>
        <rFont val="宋体"/>
        <family val="0"/>
      </rPr>
      <t>邮电费</t>
    </r>
  </si>
  <si>
    <r>
      <t xml:space="preserve">  </t>
    </r>
    <r>
      <rPr>
        <sz val="10"/>
        <rFont val="宋体"/>
        <family val="0"/>
      </rPr>
      <t>取暖费</t>
    </r>
  </si>
  <si>
    <r>
      <t xml:space="preserve">  </t>
    </r>
    <r>
      <rPr>
        <sz val="10"/>
        <rFont val="宋体"/>
        <family val="0"/>
      </rPr>
      <t>物业管理费</t>
    </r>
  </si>
  <si>
    <r>
      <t xml:space="preserve">  </t>
    </r>
    <r>
      <rPr>
        <sz val="10"/>
        <rFont val="宋体"/>
        <family val="0"/>
      </rPr>
      <t>差旅费</t>
    </r>
  </si>
  <si>
    <r>
      <t xml:space="preserve">  </t>
    </r>
    <r>
      <rPr>
        <sz val="10"/>
        <rFont val="宋体"/>
        <family val="0"/>
      </rPr>
      <t>因公出国（境）费用</t>
    </r>
  </si>
  <si>
    <r>
      <t xml:space="preserve">  </t>
    </r>
    <r>
      <rPr>
        <sz val="10"/>
        <rFont val="宋体"/>
        <family val="0"/>
      </rPr>
      <t>维修（护）费</t>
    </r>
  </si>
  <si>
    <r>
      <t xml:space="preserve">  </t>
    </r>
    <r>
      <rPr>
        <sz val="10"/>
        <rFont val="宋体"/>
        <family val="0"/>
      </rPr>
      <t>租赁费</t>
    </r>
  </si>
  <si>
    <r>
      <t xml:space="preserve">  </t>
    </r>
    <r>
      <rPr>
        <sz val="10"/>
        <rFont val="宋体"/>
        <family val="0"/>
      </rPr>
      <t>会议费</t>
    </r>
  </si>
  <si>
    <r>
      <t xml:space="preserve">  </t>
    </r>
    <r>
      <rPr>
        <sz val="10"/>
        <rFont val="宋体"/>
        <family val="0"/>
      </rPr>
      <t>培训费</t>
    </r>
  </si>
  <si>
    <r>
      <t xml:space="preserve">  </t>
    </r>
    <r>
      <rPr>
        <sz val="10"/>
        <rFont val="宋体"/>
        <family val="0"/>
      </rPr>
      <t>公务接待费</t>
    </r>
  </si>
  <si>
    <r>
      <t xml:space="preserve">  </t>
    </r>
    <r>
      <rPr>
        <sz val="10"/>
        <rFont val="宋体"/>
        <family val="0"/>
      </rPr>
      <t>专用材料费</t>
    </r>
  </si>
  <si>
    <r>
      <t xml:space="preserve">  </t>
    </r>
    <r>
      <rPr>
        <sz val="10"/>
        <rFont val="宋体"/>
        <family val="0"/>
      </rPr>
      <t>被装购置费</t>
    </r>
  </si>
  <si>
    <r>
      <t xml:space="preserve">  </t>
    </r>
    <r>
      <rPr>
        <sz val="10"/>
        <rFont val="宋体"/>
        <family val="0"/>
      </rPr>
      <t>专用燃料费</t>
    </r>
  </si>
  <si>
    <r>
      <t xml:space="preserve">  </t>
    </r>
    <r>
      <rPr>
        <sz val="10"/>
        <rFont val="宋体"/>
        <family val="0"/>
      </rPr>
      <t>劳务费</t>
    </r>
  </si>
  <si>
    <r>
      <t xml:space="preserve">  </t>
    </r>
    <r>
      <rPr>
        <sz val="10"/>
        <rFont val="宋体"/>
        <family val="0"/>
      </rPr>
      <t>委托业务费</t>
    </r>
  </si>
  <si>
    <r>
      <t xml:space="preserve">  </t>
    </r>
    <r>
      <rPr>
        <sz val="10"/>
        <rFont val="宋体"/>
        <family val="0"/>
      </rPr>
      <t>工会经费</t>
    </r>
  </si>
  <si>
    <r>
      <t xml:space="preserve">  </t>
    </r>
    <r>
      <rPr>
        <sz val="10"/>
        <rFont val="宋体"/>
        <family val="0"/>
      </rPr>
      <t>福利费</t>
    </r>
  </si>
  <si>
    <r>
      <t xml:space="preserve">  </t>
    </r>
    <r>
      <rPr>
        <sz val="10"/>
        <rFont val="宋体"/>
        <family val="0"/>
      </rPr>
      <t>公务用车运行维护费</t>
    </r>
  </si>
  <si>
    <r>
      <t xml:space="preserve">  </t>
    </r>
    <r>
      <rPr>
        <sz val="10"/>
        <rFont val="宋体"/>
        <family val="0"/>
      </rPr>
      <t>其他交通费用</t>
    </r>
  </si>
  <si>
    <r>
      <t xml:space="preserve">  </t>
    </r>
    <r>
      <rPr>
        <sz val="10"/>
        <rFont val="宋体"/>
        <family val="0"/>
      </rPr>
      <t>税金及附加费用</t>
    </r>
  </si>
  <si>
    <r>
      <t xml:space="preserve">  </t>
    </r>
    <r>
      <rPr>
        <sz val="10"/>
        <rFont val="宋体"/>
        <family val="0"/>
      </rPr>
      <t>其他商品和服务支出</t>
    </r>
  </si>
  <si>
    <r>
      <t xml:space="preserve">  </t>
    </r>
    <r>
      <rPr>
        <sz val="10"/>
        <rFont val="宋体"/>
        <family val="0"/>
      </rPr>
      <t>离休费</t>
    </r>
  </si>
  <si>
    <r>
      <t xml:space="preserve">  </t>
    </r>
    <r>
      <rPr>
        <sz val="10"/>
        <rFont val="宋体"/>
        <family val="0"/>
      </rPr>
      <t>退休费</t>
    </r>
  </si>
  <si>
    <r>
      <t xml:space="preserve">  </t>
    </r>
    <r>
      <rPr>
        <sz val="10"/>
        <rFont val="宋体"/>
        <family val="0"/>
      </rPr>
      <t>退职（役）费</t>
    </r>
  </si>
  <si>
    <r>
      <t xml:space="preserve">  </t>
    </r>
    <r>
      <rPr>
        <sz val="10"/>
        <rFont val="宋体"/>
        <family val="0"/>
      </rPr>
      <t>抚恤金</t>
    </r>
  </si>
  <si>
    <r>
      <t xml:space="preserve">  </t>
    </r>
    <r>
      <rPr>
        <sz val="10"/>
        <rFont val="宋体"/>
        <family val="0"/>
      </rPr>
      <t>生活补助</t>
    </r>
  </si>
  <si>
    <r>
      <t xml:space="preserve">  </t>
    </r>
    <r>
      <rPr>
        <sz val="10"/>
        <rFont val="宋体"/>
        <family val="0"/>
      </rPr>
      <t>救济费</t>
    </r>
  </si>
  <si>
    <r>
      <t xml:space="preserve">  </t>
    </r>
    <r>
      <rPr>
        <sz val="10"/>
        <rFont val="宋体"/>
        <family val="0"/>
      </rPr>
      <t>医疗费补助</t>
    </r>
  </si>
  <si>
    <r>
      <t xml:space="preserve">  </t>
    </r>
    <r>
      <rPr>
        <sz val="10"/>
        <rFont val="宋体"/>
        <family val="0"/>
      </rPr>
      <t>助学金</t>
    </r>
  </si>
  <si>
    <r>
      <t xml:space="preserve">  </t>
    </r>
    <r>
      <rPr>
        <sz val="10"/>
        <rFont val="宋体"/>
        <family val="0"/>
      </rPr>
      <t>奖励金</t>
    </r>
  </si>
  <si>
    <r>
      <t xml:space="preserve">  </t>
    </r>
    <r>
      <rPr>
        <sz val="10"/>
        <rFont val="宋体"/>
        <family val="0"/>
      </rPr>
      <t>个人农业生产补贴</t>
    </r>
  </si>
  <si>
    <r>
      <t xml:space="preserve">  </t>
    </r>
    <r>
      <rPr>
        <sz val="10"/>
        <rFont val="宋体"/>
        <family val="0"/>
      </rPr>
      <t>其他对个人和家庭的补助</t>
    </r>
  </si>
  <si>
    <t>单位：元</t>
  </si>
  <si>
    <t xml:space="preserve">    行政运行</t>
  </si>
  <si>
    <t>无</t>
  </si>
  <si>
    <t>无</t>
  </si>
  <si>
    <t>合 计</t>
  </si>
  <si>
    <t>备注：本单位2018年无政府采购预算</t>
  </si>
  <si>
    <t>2018年部门“三公”经费公共预算财政拨款支出情况表</t>
  </si>
  <si>
    <r>
      <t>备注：本单位</t>
    </r>
    <r>
      <rPr>
        <sz val="10"/>
        <color indexed="8"/>
        <rFont val="Arial"/>
        <family val="2"/>
      </rPr>
      <t>2018</t>
    </r>
    <r>
      <rPr>
        <sz val="10"/>
        <color indexed="8"/>
        <rFont val="宋体"/>
        <family val="0"/>
      </rPr>
      <t>年无政府基金预算</t>
    </r>
  </si>
  <si>
    <t>行政政法股</t>
  </si>
  <si>
    <t xml:space="preserve">   大姚县政法委</t>
  </si>
  <si>
    <t>归口管理的行政单位离退休</t>
  </si>
  <si>
    <t>大姚县政法委</t>
  </si>
  <si>
    <t>行政事业单位离退休</t>
  </si>
  <si>
    <t>一般公共服务支出</t>
  </si>
  <si>
    <t>党委办公厅（室）及相关机构事务</t>
  </si>
  <si>
    <t>大姚县政法委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</si>
</sst>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 ;[Red]\-#,##0.00\ "/>
    <numFmt numFmtId="181" formatCode="yyyy\-mm\-dd"/>
    <numFmt numFmtId="182" formatCode="[$-10804]#,##0.00#;\(\-#,##0.00#\);\ "/>
    <numFmt numFmtId="183" formatCode="[$-10804]#,###;\(\-#,#0#\);\ "/>
    <numFmt numFmtId="184" formatCode="0.00_ "/>
    <numFmt numFmtId="185" formatCode="0.00_);[Red]\(0.00\)"/>
    <numFmt numFmtId="186" formatCode="0_ "/>
    <numFmt numFmtId="187" formatCode="0_);[Red]\(0\)"/>
    <numFmt numFmtId="188" formatCode="#,##0.00_ "/>
    <numFmt numFmtId="189" formatCode="#,##0.00_);[Red]\(#,##0.00\)"/>
  </numFmts>
  <fonts count="46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sz val="12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_GBK"/>
      <family val="4"/>
    </font>
    <font>
      <b/>
      <sz val="16"/>
      <name val="方正小标宋_GBK"/>
      <family val="4"/>
    </font>
    <font>
      <sz val="9"/>
      <color indexed="8"/>
      <name val="黑体"/>
      <family val="0"/>
    </font>
    <font>
      <sz val="8"/>
      <color indexed="8"/>
      <name val="黑体"/>
      <family val="0"/>
    </font>
    <font>
      <b/>
      <sz val="2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8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2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4" applyNumberFormat="0" applyAlignment="0" applyProtection="0"/>
    <xf numFmtId="0" fontId="32" fillId="13" borderId="5" applyNumberFormat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0" fillId="9" borderId="0" applyNumberFormat="0" applyBorder="0" applyAlignment="0" applyProtection="0"/>
    <xf numFmtId="0" fontId="37" fillId="4" borderId="7" applyNumberFormat="0" applyAlignment="0" applyProtection="0"/>
    <xf numFmtId="0" fontId="31" fillId="7" borderId="4" applyNumberFormat="0" applyAlignment="0" applyProtection="0"/>
    <xf numFmtId="0" fontId="3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40" applyNumberFormat="1" applyFont="1" applyFill="1" applyBorder="1" applyAlignment="1">
      <alignment horizontal="center" vertical="center"/>
      <protection/>
    </xf>
    <xf numFmtId="49" fontId="6" fillId="0" borderId="9" xfId="40" applyNumberFormat="1" applyFont="1" applyFill="1" applyBorder="1" applyAlignment="1">
      <alignment horizontal="center" vertical="center"/>
      <protection/>
    </xf>
    <xf numFmtId="49" fontId="12" fillId="0" borderId="9" xfId="40" applyNumberFormat="1" applyFont="1" applyFill="1" applyBorder="1" applyAlignment="1">
      <alignment vertical="center"/>
      <protection/>
    </xf>
    <xf numFmtId="49" fontId="6" fillId="0" borderId="9" xfId="40" applyNumberFormat="1" applyFont="1" applyFill="1" applyBorder="1" applyAlignment="1">
      <alignment vertical="center"/>
      <protection/>
    </xf>
    <xf numFmtId="49" fontId="6" fillId="0" borderId="9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41" applyFont="1" applyFill="1" applyAlignment="1">
      <alignment horizontal="center" wrapText="1"/>
      <protection/>
    </xf>
    <xf numFmtId="0" fontId="2" fillId="0" borderId="0" xfId="41" applyFont="1" applyFill="1" applyAlignment="1">
      <alignment wrapText="1"/>
      <protection/>
    </xf>
    <xf numFmtId="0" fontId="2" fillId="0" borderId="0" xfId="41" applyFont="1" applyFill="1">
      <alignment/>
      <protection/>
    </xf>
    <xf numFmtId="0" fontId="3" fillId="0" borderId="9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8" fillId="0" borderId="0" xfId="40">
      <alignment/>
      <protection/>
    </xf>
    <xf numFmtId="0" fontId="3" fillId="0" borderId="0" xfId="40" applyFont="1" applyAlignment="1" applyProtection="1">
      <alignment horizontal="left" vertical="top" wrapText="1" readingOrder="1"/>
      <protection locked="0"/>
    </xf>
    <xf numFmtId="0" fontId="17" fillId="0" borderId="0" xfId="40" applyFont="1" applyAlignment="1" applyProtection="1">
      <alignment horizontal="center" vertical="top" wrapText="1" readingOrder="1"/>
      <protection locked="0"/>
    </xf>
    <xf numFmtId="0" fontId="18" fillId="0" borderId="0" xfId="40" applyFont="1" applyAlignment="1" applyProtection="1">
      <alignment horizontal="right" vertical="top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 applyFont="1">
      <alignment/>
      <protection/>
    </xf>
    <xf numFmtId="0" fontId="2" fillId="0" borderId="0" xfId="40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2" fillId="0" borderId="0" xfId="40" applyFont="1" applyAlignment="1">
      <alignment horizontal="right"/>
      <protection/>
    </xf>
    <xf numFmtId="0" fontId="13" fillId="0" borderId="9" xfId="40" applyFont="1" applyBorder="1" applyAlignment="1" applyProtection="1">
      <alignment horizontal="center" vertical="center" wrapText="1" readingOrder="1"/>
      <protection locked="0"/>
    </xf>
    <xf numFmtId="0" fontId="13" fillId="0" borderId="15" xfId="40" applyFont="1" applyBorder="1" applyAlignment="1" applyProtection="1">
      <alignment horizontal="center" vertical="center" wrapText="1" readingOrder="1"/>
      <protection locked="0"/>
    </xf>
    <xf numFmtId="0" fontId="1" fillId="5" borderId="13" xfId="0" applyFont="1" applyFill="1" applyBorder="1" applyAlignment="1" applyProtection="1">
      <alignment horizontal="center" vertical="center" wrapText="1" readingOrder="1"/>
      <protection locked="0"/>
    </xf>
    <xf numFmtId="0" fontId="1" fillId="4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left" wrapText="1" readingOrder="1"/>
      <protection locked="0"/>
    </xf>
    <xf numFmtId="183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4" borderId="13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center" wrapText="1" readingOrder="1"/>
      <protection locked="0"/>
    </xf>
    <xf numFmtId="184" fontId="5" fillId="0" borderId="9" xfId="40" applyNumberFormat="1" applyFont="1" applyBorder="1" applyAlignment="1">
      <alignment horizontal="center" vertical="center" readingOrder="1"/>
      <protection/>
    </xf>
    <xf numFmtId="0" fontId="5" fillId="0" borderId="9" xfId="40" applyFont="1" applyBorder="1" applyAlignment="1">
      <alignment horizontal="center" vertical="center" readingOrder="1"/>
      <protection/>
    </xf>
    <xf numFmtId="0" fontId="3" fillId="0" borderId="9" xfId="40" applyFont="1" applyBorder="1" applyAlignment="1" applyProtection="1">
      <alignment horizontal="left" vertical="center" wrapText="1" readingOrder="1"/>
      <protection locked="0"/>
    </xf>
    <xf numFmtId="0" fontId="13" fillId="0" borderId="9" xfId="40" applyFont="1" applyBorder="1" applyAlignment="1" applyProtection="1">
      <alignment horizontal="left" vertical="center" wrapText="1" readingOrder="1"/>
      <protection locked="0"/>
    </xf>
    <xf numFmtId="185" fontId="13" fillId="0" borderId="13" xfId="40" applyNumberFormat="1" applyFont="1" applyBorder="1" applyAlignment="1" applyProtection="1">
      <alignment horizontal="center" vertical="center" wrapText="1" readingOrder="1"/>
      <protection locked="0"/>
    </xf>
    <xf numFmtId="185" fontId="3" fillId="0" borderId="13" xfId="40" applyNumberFormat="1" applyFont="1" applyBorder="1" applyAlignment="1" applyProtection="1">
      <alignment horizontal="left" vertical="center" wrapText="1" readingOrder="1"/>
      <protection locked="0"/>
    </xf>
    <xf numFmtId="185" fontId="13" fillId="0" borderId="13" xfId="40" applyNumberFormat="1" applyFont="1" applyBorder="1" applyAlignment="1" applyProtection="1">
      <alignment horizontal="left" vertical="center" wrapText="1" readingOrder="1"/>
      <protection locked="0"/>
    </xf>
    <xf numFmtId="187" fontId="3" fillId="0" borderId="13" xfId="40" applyNumberFormat="1" applyFont="1" applyBorder="1" applyAlignment="1" applyProtection="1">
      <alignment horizontal="left" vertical="center" wrapText="1" readingOrder="1"/>
      <protection locked="0"/>
    </xf>
    <xf numFmtId="186" fontId="3" fillId="0" borderId="9" xfId="0" applyNumberFormat="1" applyFont="1" applyBorder="1" applyAlignment="1">
      <alignment horizontal="center" vertical="center"/>
    </xf>
    <xf numFmtId="186" fontId="3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41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49" fontId="43" fillId="0" borderId="9" xfId="41" applyNumberFormat="1" applyFont="1" applyFill="1" applyBorder="1" applyAlignment="1">
      <alignment horizontal="center" vertical="center"/>
      <protection/>
    </xf>
    <xf numFmtId="49" fontId="45" fillId="0" borderId="9" xfId="41" applyNumberFormat="1" applyFont="1" applyFill="1" applyBorder="1" applyAlignment="1">
      <alignment horizontal="center" vertical="center"/>
      <protection/>
    </xf>
    <xf numFmtId="0" fontId="43" fillId="0" borderId="9" xfId="41" applyFont="1" applyFill="1" applyBorder="1" applyAlignment="1">
      <alignment horizontal="left" vertical="center"/>
      <protection/>
    </xf>
    <xf numFmtId="49" fontId="43" fillId="0" borderId="9" xfId="41" applyNumberFormat="1" applyFont="1" applyFill="1" applyBorder="1" applyAlignment="1">
      <alignment horizontal="left" vertical="center"/>
      <protection/>
    </xf>
    <xf numFmtId="0" fontId="5" fillId="0" borderId="10" xfId="41" applyFont="1" applyFill="1" applyBorder="1" applyAlignment="1">
      <alignment horizontal="left" vertical="center"/>
      <protection/>
    </xf>
    <xf numFmtId="0" fontId="45" fillId="0" borderId="9" xfId="41" applyFont="1" applyFill="1" applyBorder="1" applyAlignment="1">
      <alignment horizontal="left" vertical="center"/>
      <protection/>
    </xf>
    <xf numFmtId="0" fontId="45" fillId="0" borderId="10" xfId="41" applyFont="1" applyFill="1" applyBorder="1" applyAlignment="1">
      <alignment horizontal="left" vertical="center"/>
      <protection/>
    </xf>
    <xf numFmtId="49" fontId="6" fillId="0" borderId="9" xfId="0" applyNumberFormat="1" applyFont="1" applyFill="1" applyBorder="1" applyAlignment="1">
      <alignment horizontal="center"/>
    </xf>
    <xf numFmtId="186" fontId="13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86" fontId="3" fillId="0" borderId="9" xfId="40" applyNumberFormat="1" applyFont="1" applyBorder="1" applyAlignment="1" applyProtection="1">
      <alignment horizontal="center" vertical="center" wrapText="1" readingOrder="1"/>
      <protection locked="0"/>
    </xf>
    <xf numFmtId="186" fontId="3" fillId="0" borderId="9" xfId="40" applyNumberFormat="1" applyFont="1" applyBorder="1" applyAlignment="1" applyProtection="1">
      <alignment horizontal="left" vertical="center" wrapText="1" readingOrder="1"/>
      <protection locked="0"/>
    </xf>
    <xf numFmtId="186" fontId="3" fillId="0" borderId="9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186" fontId="45" fillId="0" borderId="9" xfId="41" applyNumberFormat="1" applyFont="1" applyFill="1" applyBorder="1" applyAlignment="1">
      <alignment horizontal="right" vertical="center"/>
      <protection/>
    </xf>
    <xf numFmtId="186" fontId="3" fillId="0" borderId="9" xfId="0" applyNumberFormat="1" applyFont="1" applyFill="1" applyBorder="1" applyAlignment="1">
      <alignment/>
    </xf>
    <xf numFmtId="187" fontId="12" fillId="0" borderId="9" xfId="40" applyNumberFormat="1" applyFont="1" applyFill="1" applyBorder="1" applyAlignment="1">
      <alignment horizontal="center" vertical="center"/>
      <protection/>
    </xf>
    <xf numFmtId="187" fontId="12" fillId="0" borderId="9" xfId="40" applyNumberFormat="1" applyFont="1" applyFill="1" applyBorder="1" applyAlignment="1">
      <alignment vertical="center"/>
      <protection/>
    </xf>
    <xf numFmtId="187" fontId="6" fillId="0" borderId="9" xfId="0" applyNumberFormat="1" applyFont="1" applyFill="1" applyBorder="1" applyAlignment="1">
      <alignment horizontal="right" vertical="center"/>
    </xf>
    <xf numFmtId="187" fontId="6" fillId="0" borderId="9" xfId="40" applyNumberFormat="1" applyFont="1" applyFill="1" applyBorder="1" applyAlignment="1">
      <alignment horizontal="center" vertical="center"/>
      <protection/>
    </xf>
    <xf numFmtId="187" fontId="6" fillId="0" borderId="9" xfId="40" applyNumberFormat="1" applyFont="1" applyFill="1" applyBorder="1" applyAlignment="1">
      <alignment vertical="center"/>
      <protection/>
    </xf>
    <xf numFmtId="187" fontId="6" fillId="0" borderId="9" xfId="0" applyNumberFormat="1" applyFont="1" applyFill="1" applyBorder="1" applyAlignment="1">
      <alignment vertical="center"/>
    </xf>
    <xf numFmtId="187" fontId="6" fillId="0" borderId="9" xfId="0" applyNumberFormat="1" applyFont="1" applyFill="1" applyBorder="1" applyAlignment="1">
      <alignment/>
    </xf>
    <xf numFmtId="187" fontId="12" fillId="0" borderId="9" xfId="0" applyNumberFormat="1" applyFont="1" applyFill="1" applyBorder="1" applyAlignment="1">
      <alignment/>
    </xf>
    <xf numFmtId="186" fontId="2" fillId="0" borderId="9" xfId="0" applyNumberFormat="1" applyFont="1" applyBorder="1" applyAlignment="1">
      <alignment/>
    </xf>
    <xf numFmtId="187" fontId="3" fillId="0" borderId="9" xfId="0" applyNumberFormat="1" applyFont="1" applyFill="1" applyBorder="1" applyAlignment="1" applyProtection="1">
      <alignment horizontal="right" vertical="center"/>
      <protection/>
    </xf>
    <xf numFmtId="187" fontId="2" fillId="0" borderId="9" xfId="0" applyNumberFormat="1" applyFont="1" applyFill="1" applyBorder="1" applyAlignment="1">
      <alignment/>
    </xf>
    <xf numFmtId="186" fontId="2" fillId="0" borderId="9" xfId="0" applyNumberFormat="1" applyFont="1" applyBorder="1" applyAlignment="1">
      <alignment horizontal="center"/>
    </xf>
    <xf numFmtId="183" fontId="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left" vertical="center" wrapText="1" readingOrder="1"/>
      <protection locked="0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6" fontId="13" fillId="0" borderId="15" xfId="40" applyNumberFormat="1" applyFont="1" applyFill="1" applyBorder="1" applyAlignment="1" applyProtection="1">
      <alignment horizontal="center" vertical="center" wrapText="1" readingOrder="1"/>
      <protection locked="0"/>
    </xf>
    <xf numFmtId="187" fontId="13" fillId="0" borderId="13" xfId="40" applyNumberFormat="1" applyFont="1" applyFill="1" applyBorder="1" applyAlignment="1" applyProtection="1">
      <alignment horizontal="center" vertical="center" wrapText="1" readingOrder="1"/>
      <protection locked="0"/>
    </xf>
    <xf numFmtId="186" fontId="43" fillId="0" borderId="9" xfId="41" applyNumberFormat="1" applyFont="1" applyFill="1" applyBorder="1" applyAlignment="1">
      <alignment horizontal="right" vertical="center" wrapText="1"/>
      <protection/>
    </xf>
    <xf numFmtId="186" fontId="43" fillId="0" borderId="9" xfId="41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187" fontId="12" fillId="0" borderId="9" xfId="0" applyNumberFormat="1" applyFont="1" applyFill="1" applyBorder="1" applyAlignment="1">
      <alignment horizontal="right" vertical="center"/>
    </xf>
    <xf numFmtId="187" fontId="12" fillId="0" borderId="9" xfId="0" applyNumberFormat="1" applyFont="1" applyFill="1" applyBorder="1" applyAlignment="1">
      <alignment vertical="center"/>
    </xf>
    <xf numFmtId="187" fontId="5" fillId="0" borderId="9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7" xfId="0" applyNumberFormat="1" applyFont="1" applyFill="1" applyBorder="1" applyAlignment="1" applyProtection="1">
      <alignment horizontal="center" vertical="center"/>
      <protection/>
    </xf>
    <xf numFmtId="0" fontId="4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19" fillId="0" borderId="0" xfId="40" applyFont="1" applyAlignment="1" applyProtection="1">
      <alignment horizontal="center" vertical="center" wrapText="1" readingOrder="1"/>
      <protection locked="0"/>
    </xf>
    <xf numFmtId="0" fontId="20" fillId="0" borderId="0" xfId="40" applyFont="1">
      <alignment/>
      <protection/>
    </xf>
    <xf numFmtId="0" fontId="3" fillId="0" borderId="19" xfId="0" applyFont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 readingOrder="1"/>
      <protection locked="0"/>
    </xf>
    <xf numFmtId="0" fontId="11" fillId="5" borderId="15" xfId="0" applyFont="1" applyFill="1" applyBorder="1" applyAlignment="1" applyProtection="1">
      <alignment vertical="top" wrapText="1"/>
      <protection locked="0"/>
    </xf>
    <xf numFmtId="0" fontId="1" fillId="5" borderId="11" xfId="0" applyFont="1" applyFill="1" applyBorder="1" applyAlignment="1" applyProtection="1">
      <alignment horizontal="center" vertical="center" wrapText="1" readingOrder="1"/>
      <protection locked="0"/>
    </xf>
    <xf numFmtId="0" fontId="1" fillId="5" borderId="15" xfId="0" applyFont="1" applyFill="1" applyBorder="1" applyAlignment="1" applyProtection="1">
      <alignment horizontal="center" vertical="center" wrapText="1" readingOrder="1"/>
      <protection locked="0"/>
    </xf>
    <xf numFmtId="0" fontId="11" fillId="0" borderId="2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5" borderId="12" xfId="0" applyFont="1" applyFill="1" applyBorder="1" applyAlignment="1" applyProtection="1">
      <alignment vertical="top" wrapText="1"/>
      <protection locked="0"/>
    </xf>
    <xf numFmtId="0" fontId="1" fillId="5" borderId="20" xfId="0" applyFont="1" applyFill="1" applyBorder="1" applyAlignment="1" applyProtection="1">
      <alignment horizontal="center" vertical="center" wrapText="1" readingOrder="1"/>
      <protection locked="0"/>
    </xf>
    <xf numFmtId="0" fontId="1" fillId="5" borderId="21" xfId="0" applyFont="1" applyFill="1" applyBorder="1" applyAlignment="1" applyProtection="1">
      <alignment horizontal="center" vertical="center" wrapText="1" readingOrder="1"/>
      <protection locked="0"/>
    </xf>
    <xf numFmtId="0" fontId="1" fillId="5" borderId="14" xfId="0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23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>
      <alignment/>
      <protection/>
    </xf>
    <xf numFmtId="0" fontId="13" fillId="0" borderId="10" xfId="40" applyFont="1" applyBorder="1" applyAlignment="1" applyProtection="1">
      <alignment horizontal="center" vertical="center" wrapText="1" readingOrder="1"/>
      <protection locked="0"/>
    </xf>
    <xf numFmtId="0" fontId="13" fillId="0" borderId="18" xfId="40" applyFont="1" applyBorder="1" applyAlignment="1" applyProtection="1">
      <alignment horizontal="center" vertical="center" wrapText="1" readingOrder="1"/>
      <protection locked="0"/>
    </xf>
    <xf numFmtId="0" fontId="5" fillId="0" borderId="10" xfId="40" applyFont="1" applyBorder="1" applyAlignment="1">
      <alignment horizontal="center" vertical="center"/>
      <protection/>
    </xf>
    <xf numFmtId="0" fontId="5" fillId="0" borderId="18" xfId="40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44" fillId="0" borderId="23" xfId="0" applyNumberFormat="1" applyFont="1" applyFill="1" applyBorder="1" applyAlignment="1" applyProtection="1">
      <alignment horizontal="center" vertical="center"/>
      <protection/>
    </xf>
    <xf numFmtId="0" fontId="4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2" fillId="0" borderId="19" xfId="41" applyFont="1" applyFill="1" applyBorder="1" applyAlignment="1">
      <alignment horizont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43" fillId="0" borderId="17" xfId="41" applyFont="1" applyFill="1" applyBorder="1" applyAlignment="1">
      <alignment horizontal="left" vertical="center" wrapText="1"/>
      <protection/>
    </xf>
    <xf numFmtId="0" fontId="43" fillId="0" borderId="18" xfId="41" applyFont="1" applyFill="1" applyBorder="1" applyAlignment="1">
      <alignment horizontal="left" vertical="center" wrapText="1"/>
      <protection/>
    </xf>
    <xf numFmtId="0" fontId="2" fillId="0" borderId="22" xfId="41" applyFont="1" applyFill="1" applyBorder="1" applyAlignment="1">
      <alignment horizontal="center" vertical="center" wrapText="1"/>
      <protection/>
    </xf>
    <xf numFmtId="0" fontId="45" fillId="0" borderId="16" xfId="41" applyFont="1" applyFill="1" applyBorder="1" applyAlignment="1">
      <alignment horizontal="center" vertical="center" wrapText="1"/>
      <protection/>
    </xf>
    <xf numFmtId="0" fontId="2" fillId="0" borderId="24" xfId="41" applyFont="1" applyFill="1" applyBorder="1" applyAlignment="1">
      <alignment horizontal="center" vertical="center" wrapText="1"/>
      <protection/>
    </xf>
    <xf numFmtId="0" fontId="45" fillId="0" borderId="29" xfId="41" applyFont="1" applyFill="1" applyBorder="1" applyAlignment="1">
      <alignment horizontal="center" vertical="center" wrapText="1"/>
      <protection/>
    </xf>
    <xf numFmtId="0" fontId="45" fillId="0" borderId="27" xfId="41" applyFont="1" applyFill="1" applyBorder="1" applyAlignment="1">
      <alignment horizontal="center" vertical="center" wrapText="1"/>
      <protection/>
    </xf>
    <xf numFmtId="0" fontId="45" fillId="0" borderId="26" xfId="41" applyFont="1" applyFill="1" applyBorder="1" applyAlignment="1">
      <alignment horizontal="center" vertical="center" wrapText="1"/>
      <protection/>
    </xf>
    <xf numFmtId="0" fontId="45" fillId="0" borderId="28" xfId="4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187" fontId="1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20" xfId="0" applyFont="1" applyFill="1" applyBorder="1" applyAlignment="1" applyProtection="1">
      <alignment vertical="top" wrapText="1"/>
      <protection locked="0"/>
    </xf>
    <xf numFmtId="0" fontId="11" fillId="0" borderId="14" xfId="0" applyFont="1" applyFill="1" applyBorder="1" applyAlignment="1" applyProtection="1">
      <alignment vertical="top" wrapText="1"/>
      <protection locked="0"/>
    </xf>
    <xf numFmtId="0" fontId="1" fillId="0" borderId="30" xfId="0" applyFont="1" applyFill="1" applyBorder="1" applyAlignment="1" applyProtection="1">
      <alignment horizontal="center" vertical="center" wrapText="1" readingOrder="1"/>
      <protection locked="0"/>
    </xf>
    <xf numFmtId="0" fontId="1" fillId="0" borderId="31" xfId="0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22" xfId="0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 applyProtection="1">
      <alignment horizontal="center" vertical="center" wrapText="1" readingOrder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188" fontId="3" fillId="0" borderId="9" xfId="40" applyNumberFormat="1" applyFont="1" applyBorder="1" applyAlignment="1" applyProtection="1">
      <alignment horizontal="center" vertical="center" wrapText="1" readingOrder="1"/>
      <protection locked="0"/>
    </xf>
    <xf numFmtId="188" fontId="3" fillId="0" borderId="9" xfId="0" applyNumberFormat="1" applyFont="1" applyBorder="1" applyAlignment="1">
      <alignment horizontal="right" vertical="center"/>
    </xf>
    <xf numFmtId="188" fontId="3" fillId="0" borderId="9" xfId="0" applyNumberFormat="1" applyFont="1" applyFill="1" applyBorder="1" applyAlignment="1">
      <alignment horizontal="right" vertical="center"/>
    </xf>
    <xf numFmtId="189" fontId="3" fillId="0" borderId="21" xfId="40" applyNumberFormat="1" applyFont="1" applyBorder="1" applyAlignment="1" applyProtection="1">
      <alignment horizontal="center" vertical="center" wrapText="1" readingOrder="1"/>
      <protection locked="0"/>
    </xf>
    <xf numFmtId="189" fontId="3" fillId="0" borderId="9" xfId="40" applyNumberFormat="1" applyFont="1" applyBorder="1" applyAlignment="1" applyProtection="1">
      <alignment horizontal="center" vertical="center" wrapText="1" readingOrder="1"/>
      <protection locked="0"/>
    </xf>
    <xf numFmtId="189" fontId="3" fillId="0" borderId="21" xfId="40" applyNumberFormat="1" applyFont="1" applyBorder="1" applyAlignment="1" applyProtection="1">
      <alignment horizontal="right" vertical="center" wrapText="1" readingOrder="1"/>
      <protection locked="0"/>
    </xf>
    <xf numFmtId="189" fontId="13" fillId="0" borderId="21" xfId="40" applyNumberFormat="1" applyFont="1" applyBorder="1" applyAlignment="1" applyProtection="1">
      <alignment horizontal="right" vertical="center" wrapText="1" readingOrder="1"/>
      <protection locked="0"/>
    </xf>
    <xf numFmtId="189" fontId="13" fillId="0" borderId="21" xfId="40" applyNumberFormat="1" applyFont="1" applyFill="1" applyBorder="1" applyAlignment="1" applyProtection="1">
      <alignment horizontal="center" vertical="center" wrapText="1" readingOrder="1"/>
      <protection locked="0"/>
    </xf>
    <xf numFmtId="189" fontId="3" fillId="0" borderId="9" xfId="0" applyNumberFormat="1" applyFont="1" applyBorder="1" applyAlignment="1">
      <alignment horizontal="right" vertical="center"/>
    </xf>
    <xf numFmtId="189" fontId="3" fillId="0" borderId="13" xfId="40" applyNumberFormat="1" applyFont="1" applyBorder="1" applyAlignment="1" applyProtection="1">
      <alignment horizontal="center" vertical="center" wrapText="1" readingOrder="1"/>
      <protection locked="0"/>
    </xf>
    <xf numFmtId="189" fontId="3" fillId="0" borderId="9" xfId="40" applyNumberFormat="1" applyFont="1" applyBorder="1" applyAlignment="1" applyProtection="1">
      <alignment horizontal="right" vertical="center" wrapText="1" readingOrder="1"/>
      <protection locked="0"/>
    </xf>
    <xf numFmtId="189" fontId="3" fillId="0" borderId="13" xfId="40" applyNumberFormat="1" applyFont="1" applyBorder="1" applyAlignment="1" applyProtection="1">
      <alignment horizontal="right" vertical="center" wrapText="1" readingOrder="1"/>
      <protection locked="0"/>
    </xf>
    <xf numFmtId="189" fontId="13" fillId="0" borderId="13" xfId="40" applyNumberFormat="1" applyFont="1" applyFill="1" applyBorder="1" applyAlignment="1" applyProtection="1">
      <alignment horizontal="center" vertical="center" wrapText="1" readingOrder="1"/>
      <protection locked="0"/>
    </xf>
    <xf numFmtId="188" fontId="3" fillId="0" borderId="9" xfId="0" applyNumberFormat="1" applyFont="1" applyBorder="1" applyAlignment="1">
      <alignment/>
    </xf>
    <xf numFmtId="188" fontId="13" fillId="0" borderId="9" xfId="0" applyNumberFormat="1" applyFont="1" applyFill="1" applyBorder="1" applyAlignment="1">
      <alignment horizontal="center"/>
    </xf>
    <xf numFmtId="188" fontId="43" fillId="0" borderId="9" xfId="41" applyNumberFormat="1" applyFont="1" applyFill="1" applyBorder="1" applyAlignment="1">
      <alignment horizontal="right" vertical="center" wrapText="1"/>
      <protection/>
    </xf>
    <xf numFmtId="188" fontId="43" fillId="0" borderId="9" xfId="41" applyNumberFormat="1" applyFont="1" applyFill="1" applyBorder="1" applyAlignment="1">
      <alignment horizontal="right" vertical="center"/>
      <protection/>
    </xf>
    <xf numFmtId="188" fontId="45" fillId="0" borderId="9" xfId="41" applyNumberFormat="1" applyFont="1" applyFill="1" applyBorder="1" applyAlignment="1">
      <alignment horizontal="right" vertical="center"/>
      <protection/>
    </xf>
    <xf numFmtId="189" fontId="12" fillId="0" borderId="9" xfId="0" applyNumberFormat="1" applyFont="1" applyFill="1" applyBorder="1" applyAlignment="1">
      <alignment horizontal="right" vertical="center"/>
    </xf>
    <xf numFmtId="189" fontId="6" fillId="0" borderId="9" xfId="0" applyNumberFormat="1" applyFont="1" applyFill="1" applyBorder="1" applyAlignment="1">
      <alignment horizontal="right" vertical="center"/>
    </xf>
    <xf numFmtId="189" fontId="12" fillId="0" borderId="9" xfId="0" applyNumberFormat="1" applyFont="1" applyFill="1" applyBorder="1" applyAlignment="1">
      <alignment vertical="center"/>
    </xf>
    <xf numFmtId="189" fontId="6" fillId="0" borderId="9" xfId="0" applyNumberFormat="1" applyFont="1" applyFill="1" applyBorder="1" applyAlignment="1">
      <alignment vertical="center"/>
    </xf>
    <xf numFmtId="189" fontId="5" fillId="0" borderId="9" xfId="0" applyNumberFormat="1" applyFont="1" applyFill="1" applyBorder="1" applyAlignment="1">
      <alignment vertical="center"/>
    </xf>
    <xf numFmtId="188" fontId="2" fillId="0" borderId="9" xfId="0" applyNumberFormat="1" applyFont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1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showGridLines="0" zoomScalePageLayoutView="0" workbookViewId="0" topLeftCell="S1">
      <selection activeCell="AJ8" sqref="AJ8"/>
    </sheetView>
  </sheetViews>
  <sheetFormatPr defaultColWidth="9.140625" defaultRowHeight="12.75"/>
  <cols>
    <col min="1" max="1" width="29.00390625" style="18" customWidth="1"/>
    <col min="2" max="2" width="11.00390625" style="18" customWidth="1"/>
    <col min="3" max="3" width="11.7109375" style="18" customWidth="1"/>
    <col min="4" max="7" width="8.00390625" style="18" customWidth="1"/>
    <col min="8" max="14" width="7.421875" style="18" customWidth="1"/>
    <col min="15" max="15" width="7.7109375" style="18" customWidth="1"/>
    <col min="16" max="16" width="8.421875" style="18" customWidth="1"/>
    <col min="17" max="17" width="8.8515625" style="18" customWidth="1"/>
    <col min="18" max="20" width="8.140625" style="18" customWidth="1"/>
    <col min="21" max="25" width="9.28125" style="18" customWidth="1"/>
    <col min="26" max="26" width="7.7109375" style="18" customWidth="1"/>
    <col min="27" max="27" width="8.140625" style="18" customWidth="1"/>
    <col min="28" max="28" width="12.57421875" style="18" customWidth="1"/>
    <col min="29" max="29" width="10.7109375" style="18" customWidth="1"/>
    <col min="30" max="30" width="8.57421875" style="18" customWidth="1"/>
    <col min="31" max="31" width="8.00390625" style="18" customWidth="1"/>
    <col min="32" max="32" width="8.57421875" style="18" customWidth="1"/>
    <col min="33" max="33" width="13.421875" style="18" customWidth="1"/>
    <col min="34" max="34" width="9.421875" style="18" customWidth="1"/>
    <col min="35" max="36" width="8.28125" style="18" customWidth="1"/>
    <col min="37" max="37" width="7.57421875" style="18" customWidth="1"/>
    <col min="38" max="38" width="10.57421875" style="18" customWidth="1"/>
    <col min="39" max="39" width="11.140625" style="18" customWidth="1"/>
    <col min="40" max="40" width="10.7109375" style="18" customWidth="1"/>
    <col min="41" max="41" width="11.421875" style="18" customWidth="1"/>
    <col min="42" max="42" width="9.00390625" style="18" customWidth="1"/>
  </cols>
  <sheetData>
    <row r="1" spans="1:42" s="17" customFormat="1" ht="19.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</row>
    <row r="2" spans="1:42" s="17" customFormat="1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46" t="s">
        <v>1</v>
      </c>
      <c r="AP2" s="146"/>
    </row>
    <row r="3" spans="1:42" s="17" customFormat="1" ht="19.5" customHeight="1">
      <c r="A3" s="134" t="s">
        <v>2</v>
      </c>
      <c r="B3" s="134" t="s">
        <v>3</v>
      </c>
      <c r="C3" s="134" t="s">
        <v>4</v>
      </c>
      <c r="D3" s="134" t="s">
        <v>5</v>
      </c>
      <c r="E3" s="138"/>
      <c r="F3" s="138"/>
      <c r="G3" s="139"/>
      <c r="H3" s="134" t="s">
        <v>6</v>
      </c>
      <c r="I3" s="138"/>
      <c r="J3" s="138"/>
      <c r="K3" s="138"/>
      <c r="L3" s="138"/>
      <c r="M3" s="138"/>
      <c r="N3" s="138"/>
      <c r="O3" s="138"/>
      <c r="P3" s="138"/>
      <c r="Q3" s="138"/>
      <c r="R3" s="134" t="s">
        <v>7</v>
      </c>
      <c r="S3" s="138"/>
      <c r="T3" s="139"/>
      <c r="U3" s="134" t="s">
        <v>8</v>
      </c>
      <c r="V3" s="138"/>
      <c r="W3" s="138"/>
      <c r="X3" s="138"/>
      <c r="Y3" s="138"/>
      <c r="Z3" s="134" t="s">
        <v>9</v>
      </c>
      <c r="AA3" s="138"/>
      <c r="AB3" s="138"/>
      <c r="AC3" s="138"/>
      <c r="AD3" s="138"/>
      <c r="AE3" s="138"/>
      <c r="AF3" s="138"/>
      <c r="AG3" s="138"/>
      <c r="AH3" s="138"/>
      <c r="AI3" s="139"/>
      <c r="AJ3" s="134" t="s">
        <v>10</v>
      </c>
      <c r="AK3" s="138"/>
      <c r="AL3" s="138"/>
      <c r="AM3" s="138"/>
      <c r="AN3" s="138"/>
      <c r="AO3" s="138"/>
      <c r="AP3" s="139"/>
    </row>
    <row r="4" spans="1:42" s="17" customFormat="1" ht="19.5" customHeight="1">
      <c r="A4" s="140"/>
      <c r="B4" s="140"/>
      <c r="C4" s="140"/>
      <c r="D4" s="134" t="s">
        <v>11</v>
      </c>
      <c r="E4" s="134" t="s">
        <v>12</v>
      </c>
      <c r="F4" s="134" t="s">
        <v>13</v>
      </c>
      <c r="G4" s="134" t="s">
        <v>14</v>
      </c>
      <c r="H4" s="134" t="s">
        <v>11</v>
      </c>
      <c r="I4" s="134" t="s">
        <v>15</v>
      </c>
      <c r="J4" s="138"/>
      <c r="K4" s="138"/>
      <c r="L4" s="138"/>
      <c r="M4" s="138"/>
      <c r="N4" s="139"/>
      <c r="O4" s="134" t="s">
        <v>16</v>
      </c>
      <c r="P4" s="141"/>
      <c r="Q4" s="139"/>
      <c r="R4" s="134" t="s">
        <v>17</v>
      </c>
      <c r="S4" s="134" t="s">
        <v>18</v>
      </c>
      <c r="T4" s="134" t="s">
        <v>19</v>
      </c>
      <c r="U4" s="134" t="s">
        <v>17</v>
      </c>
      <c r="V4" s="134" t="s">
        <v>20</v>
      </c>
      <c r="W4" s="134"/>
      <c r="X4" s="134"/>
      <c r="Y4" s="134"/>
      <c r="Z4" s="142" t="s">
        <v>21</v>
      </c>
      <c r="AA4" s="141"/>
      <c r="AB4" s="141"/>
      <c r="AC4" s="141"/>
      <c r="AD4" s="143"/>
      <c r="AE4" s="134" t="s">
        <v>22</v>
      </c>
      <c r="AF4" s="138"/>
      <c r="AG4" s="138"/>
      <c r="AH4" s="138"/>
      <c r="AI4" s="139"/>
      <c r="AJ4" s="134" t="s">
        <v>11</v>
      </c>
      <c r="AK4" s="136" t="s">
        <v>23</v>
      </c>
      <c r="AL4" s="134" t="s">
        <v>24</v>
      </c>
      <c r="AM4" s="138"/>
      <c r="AN4" s="134" t="s">
        <v>25</v>
      </c>
      <c r="AO4" s="138"/>
      <c r="AP4" s="134" t="s">
        <v>26</v>
      </c>
    </row>
    <row r="5" spans="1:42" s="17" customFormat="1" ht="28.5" customHeight="1">
      <c r="A5" s="135"/>
      <c r="B5" s="135"/>
      <c r="C5" s="135"/>
      <c r="D5" s="135"/>
      <c r="E5" s="135"/>
      <c r="F5" s="135"/>
      <c r="G5" s="135"/>
      <c r="H5" s="135"/>
      <c r="I5" s="55" t="s">
        <v>17</v>
      </c>
      <c r="J5" s="55" t="s">
        <v>12</v>
      </c>
      <c r="K5" s="55" t="s">
        <v>27</v>
      </c>
      <c r="L5" s="55" t="s">
        <v>13</v>
      </c>
      <c r="M5" s="55" t="s">
        <v>14</v>
      </c>
      <c r="N5" s="55" t="s">
        <v>28</v>
      </c>
      <c r="O5" s="55" t="s">
        <v>17</v>
      </c>
      <c r="P5" s="55" t="s">
        <v>29</v>
      </c>
      <c r="Q5" s="55" t="s">
        <v>28</v>
      </c>
      <c r="R5" s="135"/>
      <c r="S5" s="135"/>
      <c r="T5" s="135"/>
      <c r="U5" s="135"/>
      <c r="V5" s="135"/>
      <c r="W5" s="135"/>
      <c r="X5" s="135"/>
      <c r="Y5" s="135"/>
      <c r="Z5" s="55" t="s">
        <v>17</v>
      </c>
      <c r="AA5" s="55" t="s">
        <v>30</v>
      </c>
      <c r="AB5" s="55" t="s">
        <v>31</v>
      </c>
      <c r="AC5" s="55" t="s">
        <v>32</v>
      </c>
      <c r="AD5" s="55" t="s">
        <v>33</v>
      </c>
      <c r="AE5" s="55" t="s">
        <v>17</v>
      </c>
      <c r="AF5" s="55" t="s">
        <v>30</v>
      </c>
      <c r="AG5" s="55" t="s">
        <v>31</v>
      </c>
      <c r="AH5" s="55" t="s">
        <v>32</v>
      </c>
      <c r="AI5" s="55" t="s">
        <v>33</v>
      </c>
      <c r="AJ5" s="135"/>
      <c r="AK5" s="137"/>
      <c r="AL5" s="55" t="s">
        <v>34</v>
      </c>
      <c r="AM5" s="55" t="s">
        <v>35</v>
      </c>
      <c r="AN5" s="55" t="s">
        <v>34</v>
      </c>
      <c r="AO5" s="55" t="s">
        <v>35</v>
      </c>
      <c r="AP5" s="135"/>
    </row>
    <row r="6" spans="1:42" s="17" customFormat="1" ht="19.5" customHeight="1">
      <c r="A6" s="56" t="s">
        <v>11</v>
      </c>
      <c r="B6" s="57"/>
      <c r="C6" s="57"/>
      <c r="D6" s="106">
        <v>13</v>
      </c>
      <c r="E6" s="106">
        <v>13</v>
      </c>
      <c r="F6" s="106"/>
      <c r="G6" s="106"/>
      <c r="H6" s="106"/>
      <c r="I6" s="106">
        <v>18</v>
      </c>
      <c r="J6" s="106">
        <v>17</v>
      </c>
      <c r="K6" s="58"/>
      <c r="L6" s="58"/>
      <c r="M6" s="58">
        <v>1</v>
      </c>
      <c r="N6" s="58"/>
      <c r="O6" s="58"/>
      <c r="P6" s="58"/>
      <c r="Q6" s="58"/>
      <c r="R6" s="106">
        <v>8</v>
      </c>
      <c r="S6" s="106"/>
      <c r="T6" s="106">
        <v>7</v>
      </c>
      <c r="U6" s="106"/>
      <c r="V6" s="106">
        <v>1</v>
      </c>
      <c r="W6" s="58"/>
      <c r="X6" s="58"/>
      <c r="Y6" s="58"/>
      <c r="Z6" s="58">
        <v>1</v>
      </c>
      <c r="AA6" s="58"/>
      <c r="AB6" s="58">
        <v>1</v>
      </c>
      <c r="AC6" s="58"/>
      <c r="AD6" s="58"/>
      <c r="AE6" s="58">
        <v>1</v>
      </c>
      <c r="AF6" s="58"/>
      <c r="AG6" s="58">
        <v>1</v>
      </c>
      <c r="AH6" s="58"/>
      <c r="AI6" s="58"/>
      <c r="AJ6" s="58"/>
      <c r="AK6" s="58"/>
      <c r="AL6" s="58"/>
      <c r="AM6" s="58"/>
      <c r="AN6" s="58"/>
      <c r="AO6" s="58"/>
      <c r="AP6" s="58"/>
    </row>
    <row r="7" spans="1:42" s="17" customFormat="1" ht="19.5" customHeight="1">
      <c r="A7" s="122" t="s">
        <v>434</v>
      </c>
      <c r="B7" s="57"/>
      <c r="C7" s="57"/>
      <c r="D7" s="106"/>
      <c r="E7" s="106"/>
      <c r="F7" s="106"/>
      <c r="G7" s="106"/>
      <c r="H7" s="106"/>
      <c r="I7" s="106"/>
      <c r="J7" s="106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2" s="17" customFormat="1" ht="19.5" customHeight="1">
      <c r="A8" s="122" t="s">
        <v>435</v>
      </c>
      <c r="B8" s="107" t="s">
        <v>12</v>
      </c>
      <c r="C8" s="108" t="s">
        <v>36</v>
      </c>
      <c r="D8" s="106">
        <v>13</v>
      </c>
      <c r="E8" s="106">
        <v>13</v>
      </c>
      <c r="F8" s="106"/>
      <c r="G8" s="106"/>
      <c r="H8" s="106"/>
      <c r="I8" s="106">
        <v>18</v>
      </c>
      <c r="J8" s="106">
        <v>17</v>
      </c>
      <c r="K8" s="58"/>
      <c r="L8" s="58"/>
      <c r="M8" s="58">
        <v>1</v>
      </c>
      <c r="N8" s="58"/>
      <c r="O8" s="58"/>
      <c r="P8" s="58"/>
      <c r="Q8" s="58"/>
      <c r="R8" s="106">
        <v>8</v>
      </c>
      <c r="S8" s="106"/>
      <c r="T8" s="106">
        <v>7</v>
      </c>
      <c r="U8" s="106"/>
      <c r="V8" s="106">
        <v>1</v>
      </c>
      <c r="W8" s="58"/>
      <c r="X8" s="58"/>
      <c r="Y8" s="58"/>
      <c r="Z8" s="58">
        <v>1</v>
      </c>
      <c r="AA8" s="58"/>
      <c r="AB8" s="58">
        <v>1</v>
      </c>
      <c r="AC8" s="58"/>
      <c r="AD8" s="58"/>
      <c r="AE8" s="58">
        <v>1</v>
      </c>
      <c r="AF8" s="58"/>
      <c r="AG8" s="58">
        <v>1</v>
      </c>
      <c r="AH8" s="58"/>
      <c r="AI8" s="58"/>
      <c r="AJ8" s="58"/>
      <c r="AK8" s="58"/>
      <c r="AL8" s="58"/>
      <c r="AM8" s="58"/>
      <c r="AN8" s="58"/>
      <c r="AO8" s="58"/>
      <c r="AP8" s="58"/>
    </row>
    <row r="9" spans="1:42" s="17" customFormat="1" ht="19.5" customHeight="1">
      <c r="A9" s="59"/>
      <c r="B9" s="60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</sheetData>
  <sheetProtection/>
  <mergeCells count="33">
    <mergeCell ref="A3:A5"/>
    <mergeCell ref="B3:B5"/>
    <mergeCell ref="V4:V5"/>
    <mergeCell ref="W4:W5"/>
    <mergeCell ref="A1:AP1"/>
    <mergeCell ref="AO2:AP2"/>
    <mergeCell ref="D3:G3"/>
    <mergeCell ref="H3:Q3"/>
    <mergeCell ref="R3:T3"/>
    <mergeCell ref="U3:Y3"/>
    <mergeCell ref="Z3:AI3"/>
    <mergeCell ref="AJ3:AP3"/>
    <mergeCell ref="R4:R5"/>
    <mergeCell ref="S4:S5"/>
    <mergeCell ref="T4:T5"/>
    <mergeCell ref="U4:U5"/>
    <mergeCell ref="C3:C5"/>
    <mergeCell ref="D4:D5"/>
    <mergeCell ref="E4:E5"/>
    <mergeCell ref="O4:Q4"/>
    <mergeCell ref="F4:F5"/>
    <mergeCell ref="G4:G5"/>
    <mergeCell ref="H4:H5"/>
    <mergeCell ref="I4:N4"/>
    <mergeCell ref="AP4:AP5"/>
    <mergeCell ref="X4:X5"/>
    <mergeCell ref="Y4:Y5"/>
    <mergeCell ref="AJ4:AJ5"/>
    <mergeCell ref="AK4:AK5"/>
    <mergeCell ref="AL4:AM4"/>
    <mergeCell ref="AN4:AO4"/>
    <mergeCell ref="Z4:AD4"/>
    <mergeCell ref="AE4:AI4"/>
  </mergeCells>
  <printOptions/>
  <pageMargins left="0.7" right="0.7" top="0.75" bottom="0.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zoomScalePageLayoutView="0" workbookViewId="0" topLeftCell="A1">
      <selection activeCell="K12" sqref="K12"/>
    </sheetView>
  </sheetViews>
  <sheetFormatPr defaultColWidth="9.140625" defaultRowHeight="12.75"/>
  <cols>
    <col min="1" max="1" width="10.57421875" style="18" customWidth="1"/>
    <col min="2" max="2" width="32.57421875" style="18" customWidth="1"/>
    <col min="3" max="3" width="14.421875" style="18" customWidth="1"/>
    <col min="4" max="5" width="13.421875" style="18" customWidth="1"/>
    <col min="6" max="6" width="14.57421875" style="18" customWidth="1"/>
    <col min="7" max="7" width="20.7109375" style="18" customWidth="1"/>
    <col min="8" max="8" width="13.421875" style="18" customWidth="1"/>
    <col min="9" max="9" width="9.140625" style="18" customWidth="1"/>
  </cols>
  <sheetData>
    <row r="1" spans="1:9" s="17" customFormat="1" ht="28.5" customHeight="1">
      <c r="A1" s="194" t="s">
        <v>432</v>
      </c>
      <c r="B1" s="195"/>
      <c r="C1" s="195"/>
      <c r="D1" s="195"/>
      <c r="E1" s="195"/>
      <c r="F1" s="195"/>
      <c r="G1" s="195"/>
      <c r="H1" s="195"/>
      <c r="I1" s="19"/>
    </row>
    <row r="2" spans="1:9" s="17" customFormat="1" ht="19.5" customHeight="1">
      <c r="A2" s="19"/>
      <c r="B2" s="19"/>
      <c r="C2" s="19"/>
      <c r="D2" s="19"/>
      <c r="E2" s="19"/>
      <c r="F2" s="19"/>
      <c r="G2" s="19"/>
      <c r="H2" s="20" t="s">
        <v>38</v>
      </c>
      <c r="I2" s="19"/>
    </row>
    <row r="3" spans="1:9" s="17" customFormat="1" ht="19.5" customHeight="1">
      <c r="A3" s="201" t="s">
        <v>81</v>
      </c>
      <c r="B3" s="203" t="s">
        <v>355</v>
      </c>
      <c r="C3" s="196" t="s">
        <v>356</v>
      </c>
      <c r="D3" s="196" t="s">
        <v>229</v>
      </c>
      <c r="E3" s="196" t="s">
        <v>357</v>
      </c>
      <c r="F3" s="197"/>
      <c r="G3" s="198"/>
      <c r="H3" s="196" t="s">
        <v>228</v>
      </c>
      <c r="I3" s="19"/>
    </row>
    <row r="4" spans="1:9" s="17" customFormat="1" ht="19.5" customHeight="1">
      <c r="A4" s="202"/>
      <c r="B4" s="200"/>
      <c r="C4" s="204"/>
      <c r="D4" s="204"/>
      <c r="E4" s="22" t="s">
        <v>17</v>
      </c>
      <c r="F4" s="22" t="s">
        <v>243</v>
      </c>
      <c r="G4" s="22" t="s">
        <v>231</v>
      </c>
      <c r="H4" s="204"/>
      <c r="I4" s="19"/>
    </row>
    <row r="5" spans="1:9" s="17" customFormat="1" ht="19.5" customHeight="1">
      <c r="A5" s="21">
        <v>1</v>
      </c>
      <c r="B5" s="21">
        <v>2</v>
      </c>
      <c r="C5" s="23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19"/>
    </row>
    <row r="6" spans="1:9" s="17" customFormat="1" ht="19.5" customHeight="1">
      <c r="A6" s="199" t="s">
        <v>358</v>
      </c>
      <c r="B6" s="200"/>
      <c r="C6" s="241">
        <v>12600</v>
      </c>
      <c r="D6" s="241"/>
      <c r="E6" s="241">
        <v>9600</v>
      </c>
      <c r="F6" s="241"/>
      <c r="G6" s="241">
        <v>9600</v>
      </c>
      <c r="H6" s="241">
        <v>3000</v>
      </c>
      <c r="I6" s="19"/>
    </row>
    <row r="7" spans="1:8" ht="12.75">
      <c r="A7" s="85"/>
      <c r="B7" s="109" t="s">
        <v>441</v>
      </c>
      <c r="C7" s="241">
        <v>12600</v>
      </c>
      <c r="D7" s="241"/>
      <c r="E7" s="241">
        <v>9600</v>
      </c>
      <c r="F7" s="241"/>
      <c r="G7" s="241">
        <v>9600</v>
      </c>
      <c r="H7" s="241">
        <v>3000</v>
      </c>
    </row>
    <row r="8" spans="1:8" ht="12.75">
      <c r="A8" s="86">
        <v>201</v>
      </c>
      <c r="B8" s="87" t="s">
        <v>439</v>
      </c>
      <c r="C8" s="241">
        <v>12600</v>
      </c>
      <c r="D8" s="241"/>
      <c r="E8" s="241">
        <v>9600</v>
      </c>
      <c r="F8" s="241"/>
      <c r="G8" s="241">
        <v>9600</v>
      </c>
      <c r="H8" s="241">
        <v>3000</v>
      </c>
    </row>
    <row r="9" spans="1:8" ht="12.75">
      <c r="A9" s="39">
        <v>20131</v>
      </c>
      <c r="B9" s="87" t="s">
        <v>440</v>
      </c>
      <c r="C9" s="241">
        <v>12600</v>
      </c>
      <c r="D9" s="241"/>
      <c r="E9" s="241">
        <v>9600</v>
      </c>
      <c r="F9" s="241"/>
      <c r="G9" s="241">
        <v>9600</v>
      </c>
      <c r="H9" s="241">
        <v>3000</v>
      </c>
    </row>
    <row r="10" spans="1:8" ht="12.75">
      <c r="A10" s="39">
        <v>2013101</v>
      </c>
      <c r="B10" s="87" t="s">
        <v>427</v>
      </c>
      <c r="C10" s="241">
        <v>12600</v>
      </c>
      <c r="D10" s="241"/>
      <c r="E10" s="241">
        <v>9600</v>
      </c>
      <c r="F10" s="241"/>
      <c r="G10" s="241">
        <v>9600</v>
      </c>
      <c r="H10" s="241">
        <v>3000</v>
      </c>
    </row>
    <row r="11" spans="1:8" ht="12.75">
      <c r="A11" s="85"/>
      <c r="B11" s="85"/>
      <c r="C11" s="105">
        <f aca="true" t="shared" si="0" ref="C11:C20">SUM(D11,E11,H11)</f>
        <v>0</v>
      </c>
      <c r="D11" s="105"/>
      <c r="E11" s="105">
        <f aca="true" t="shared" si="1" ref="E11:E20">SUM(F11:G11)</f>
        <v>0</v>
      </c>
      <c r="F11" s="105"/>
      <c r="G11" s="105"/>
      <c r="H11" s="105"/>
    </row>
    <row r="12" spans="1:8" ht="12.75">
      <c r="A12" s="85"/>
      <c r="B12" s="85"/>
      <c r="C12" s="102">
        <f t="shared" si="0"/>
        <v>0</v>
      </c>
      <c r="D12" s="102"/>
      <c r="E12" s="102">
        <f t="shared" si="1"/>
        <v>0</v>
      </c>
      <c r="F12" s="102"/>
      <c r="G12" s="102"/>
      <c r="H12" s="102"/>
    </row>
    <row r="13" spans="1:8" ht="12.75">
      <c r="A13" s="85"/>
      <c r="B13" s="85"/>
      <c r="C13" s="102">
        <f t="shared" si="0"/>
        <v>0</v>
      </c>
      <c r="D13" s="102"/>
      <c r="E13" s="102">
        <f t="shared" si="1"/>
        <v>0</v>
      </c>
      <c r="F13" s="102"/>
      <c r="G13" s="102"/>
      <c r="H13" s="102"/>
    </row>
    <row r="14" spans="1:8" ht="12.75">
      <c r="A14" s="85"/>
      <c r="B14" s="85"/>
      <c r="C14" s="102">
        <f t="shared" si="0"/>
        <v>0</v>
      </c>
      <c r="D14" s="102"/>
      <c r="E14" s="102">
        <f t="shared" si="1"/>
        <v>0</v>
      </c>
      <c r="F14" s="102"/>
      <c r="G14" s="102"/>
      <c r="H14" s="102"/>
    </row>
    <row r="15" spans="1:8" ht="12.75">
      <c r="A15" s="85"/>
      <c r="B15" s="85"/>
      <c r="C15" s="102">
        <f t="shared" si="0"/>
        <v>0</v>
      </c>
      <c r="D15" s="102"/>
      <c r="E15" s="102">
        <f t="shared" si="1"/>
        <v>0</v>
      </c>
      <c r="F15" s="102"/>
      <c r="G15" s="102"/>
      <c r="H15" s="102"/>
    </row>
    <row r="16" spans="1:8" ht="12.75">
      <c r="A16" s="85"/>
      <c r="B16" s="85"/>
      <c r="C16" s="102">
        <f t="shared" si="0"/>
        <v>0</v>
      </c>
      <c r="D16" s="102"/>
      <c r="E16" s="102">
        <f t="shared" si="1"/>
        <v>0</v>
      </c>
      <c r="F16" s="102"/>
      <c r="G16" s="102"/>
      <c r="H16" s="102"/>
    </row>
    <row r="17" spans="1:8" ht="12.75">
      <c r="A17" s="85"/>
      <c r="B17" s="85"/>
      <c r="C17" s="102">
        <f t="shared" si="0"/>
        <v>0</v>
      </c>
      <c r="D17" s="102"/>
      <c r="E17" s="102">
        <f t="shared" si="1"/>
        <v>0</v>
      </c>
      <c r="F17" s="102"/>
      <c r="G17" s="102"/>
      <c r="H17" s="102"/>
    </row>
    <row r="18" spans="1:8" ht="12.75">
      <c r="A18" s="85"/>
      <c r="B18" s="85"/>
      <c r="C18" s="102">
        <f t="shared" si="0"/>
        <v>0</v>
      </c>
      <c r="D18" s="102"/>
      <c r="E18" s="102">
        <f t="shared" si="1"/>
        <v>0</v>
      </c>
      <c r="F18" s="102"/>
      <c r="G18" s="102"/>
      <c r="H18" s="102"/>
    </row>
    <row r="19" spans="1:8" ht="12.75">
      <c r="A19" s="85"/>
      <c r="B19" s="85"/>
      <c r="C19" s="102">
        <f t="shared" si="0"/>
        <v>0</v>
      </c>
      <c r="D19" s="102"/>
      <c r="E19" s="102">
        <f t="shared" si="1"/>
        <v>0</v>
      </c>
      <c r="F19" s="102"/>
      <c r="G19" s="102"/>
      <c r="H19" s="102"/>
    </row>
    <row r="20" spans="1:8" ht="12.75">
      <c r="A20" s="85"/>
      <c r="B20" s="85"/>
      <c r="C20" s="102">
        <f t="shared" si="0"/>
        <v>0</v>
      </c>
      <c r="D20" s="102"/>
      <c r="E20" s="102">
        <f t="shared" si="1"/>
        <v>0</v>
      </c>
      <c r="F20" s="102"/>
      <c r="G20" s="102"/>
      <c r="H20" s="102"/>
    </row>
  </sheetData>
  <sheetProtection/>
  <mergeCells count="8">
    <mergeCell ref="A1:H1"/>
    <mergeCell ref="E3:G3"/>
    <mergeCell ref="A6:B6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showZeros="0" zoomScaleSheetLayoutView="100" zoomScalePageLayoutView="0" workbookViewId="0" topLeftCell="A1">
      <selection activeCell="L29" sqref="L29"/>
    </sheetView>
  </sheetViews>
  <sheetFormatPr defaultColWidth="9.140625" defaultRowHeight="14.25" customHeight="1"/>
  <cols>
    <col min="1" max="1" width="16.57421875" style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6.00390625" style="1" customWidth="1"/>
    <col min="11" max="11" width="5.421875" style="1" customWidth="1"/>
    <col min="12" max="12" width="7.28125" style="1" customWidth="1"/>
    <col min="13" max="13" width="7.8515625" style="1" customWidth="1"/>
    <col min="14" max="15" width="12.140625" style="1" customWidth="1"/>
    <col min="16" max="16" width="5.57421875" style="1" customWidth="1"/>
    <col min="17" max="17" width="7.8515625" style="1" customWidth="1"/>
    <col min="18" max="18" width="7.7109375" style="1" customWidth="1"/>
    <col min="19" max="20" width="6.140625" style="1" customWidth="1"/>
    <col min="21" max="21" width="9.14062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4"/>
    </row>
    <row r="2" spans="1:22" ht="27.75" customHeight="1">
      <c r="A2" s="133" t="s">
        <v>359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5" t="s">
        <v>38</v>
      </c>
    </row>
    <row r="4" spans="1:22" ht="15.75" customHeight="1">
      <c r="A4" s="212" t="s">
        <v>360</v>
      </c>
      <c r="B4" s="209" t="s">
        <v>361</v>
      </c>
      <c r="C4" s="209" t="s">
        <v>362</v>
      </c>
      <c r="D4" s="209" t="s">
        <v>363</v>
      </c>
      <c r="E4" s="209" t="s">
        <v>364</v>
      </c>
      <c r="F4" s="209" t="s">
        <v>365</v>
      </c>
      <c r="G4" s="212" t="s">
        <v>366</v>
      </c>
      <c r="H4" s="193" t="s">
        <v>129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ht="17.25" customHeight="1">
      <c r="A5" s="212"/>
      <c r="B5" s="210"/>
      <c r="C5" s="210"/>
      <c r="D5" s="210"/>
      <c r="E5" s="210"/>
      <c r="F5" s="210"/>
      <c r="G5" s="212"/>
      <c r="H5" s="213" t="s">
        <v>11</v>
      </c>
      <c r="I5" s="205" t="s">
        <v>135</v>
      </c>
      <c r="J5" s="206"/>
      <c r="K5" s="206"/>
      <c r="L5" s="206"/>
      <c r="M5" s="206"/>
      <c r="N5" s="206"/>
      <c r="O5" s="206"/>
      <c r="P5" s="207"/>
      <c r="Q5" s="215" t="s">
        <v>367</v>
      </c>
      <c r="R5" s="212" t="s">
        <v>368</v>
      </c>
      <c r="S5" s="208" t="s">
        <v>132</v>
      </c>
      <c r="T5" s="208"/>
      <c r="U5" s="208"/>
      <c r="V5" s="208"/>
    </row>
    <row r="6" spans="1:22" ht="40.5">
      <c r="A6" s="212"/>
      <c r="B6" s="211"/>
      <c r="C6" s="211"/>
      <c r="D6" s="211"/>
      <c r="E6" s="211"/>
      <c r="F6" s="211"/>
      <c r="G6" s="212"/>
      <c r="H6" s="214"/>
      <c r="I6" s="13" t="s">
        <v>17</v>
      </c>
      <c r="J6" s="13" t="s">
        <v>138</v>
      </c>
      <c r="K6" s="13" t="s">
        <v>139</v>
      </c>
      <c r="L6" s="13" t="s">
        <v>369</v>
      </c>
      <c r="M6" s="13" t="s">
        <v>370</v>
      </c>
      <c r="N6" s="5" t="s">
        <v>142</v>
      </c>
      <c r="O6" s="5" t="s">
        <v>143</v>
      </c>
      <c r="P6" s="5" t="s">
        <v>371</v>
      </c>
      <c r="Q6" s="216"/>
      <c r="R6" s="212"/>
      <c r="S6" s="16" t="s">
        <v>17</v>
      </c>
      <c r="T6" s="16" t="s">
        <v>78</v>
      </c>
      <c r="U6" s="16" t="s">
        <v>372</v>
      </c>
      <c r="V6" s="16" t="s">
        <v>145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111" t="s">
        <v>428</v>
      </c>
      <c r="B8" s="7"/>
      <c r="C8" s="8"/>
      <c r="D8" s="9"/>
      <c r="E8" s="10"/>
      <c r="F8" s="10"/>
      <c r="G8" s="9"/>
      <c r="H8" s="103">
        <f>SUM(I8,Q8,R8,S8)</f>
        <v>0</v>
      </c>
      <c r="I8" s="103">
        <f>SUM(J8:P8)</f>
        <v>0</v>
      </c>
      <c r="J8" s="103"/>
      <c r="K8" s="103"/>
      <c r="L8" s="103"/>
      <c r="M8" s="103"/>
      <c r="N8" s="103"/>
      <c r="O8" s="103"/>
      <c r="P8" s="103"/>
      <c r="Q8" s="103"/>
      <c r="R8" s="103"/>
      <c r="S8" s="104">
        <f>SUM(T8:V8)</f>
        <v>0</v>
      </c>
      <c r="T8" s="104"/>
      <c r="U8" s="104"/>
      <c r="V8" s="104"/>
    </row>
    <row r="9" spans="1:22" ht="14.25" customHeight="1">
      <c r="A9" s="11"/>
      <c r="B9" s="11"/>
      <c r="C9" s="11"/>
      <c r="D9" s="11"/>
      <c r="E9" s="11"/>
      <c r="F9" s="11"/>
      <c r="G9" s="11"/>
      <c r="H9" s="103">
        <f aca="true" t="shared" si="0" ref="H9:H18">SUM(I9,Q9,R9,S9)</f>
        <v>0</v>
      </c>
      <c r="I9" s="103">
        <f aca="true" t="shared" si="1" ref="I9:I18">SUM(J9:P9)</f>
        <v>0</v>
      </c>
      <c r="J9" s="104"/>
      <c r="K9" s="104"/>
      <c r="L9" s="104"/>
      <c r="M9" s="104"/>
      <c r="N9" s="104"/>
      <c r="O9" s="104"/>
      <c r="P9" s="104"/>
      <c r="Q9" s="104"/>
      <c r="R9" s="104"/>
      <c r="S9" s="104">
        <f aca="true" t="shared" si="2" ref="S9:S18">SUM(T9:V9)</f>
        <v>0</v>
      </c>
      <c r="T9" s="104"/>
      <c r="U9" s="104"/>
      <c r="V9" s="104"/>
    </row>
    <row r="10" spans="1:22" ht="14.25" customHeight="1">
      <c r="A10" s="11"/>
      <c r="B10" s="11"/>
      <c r="C10" s="11"/>
      <c r="D10" s="11"/>
      <c r="E10" s="11"/>
      <c r="F10" s="12"/>
      <c r="G10" s="12"/>
      <c r="H10" s="103">
        <f t="shared" si="0"/>
        <v>0</v>
      </c>
      <c r="I10" s="103">
        <f t="shared" si="1"/>
        <v>0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>
        <f t="shared" si="2"/>
        <v>0</v>
      </c>
      <c r="T10" s="104"/>
      <c r="U10" s="104"/>
      <c r="V10" s="104"/>
    </row>
    <row r="11" spans="1:22" ht="14.25" customHeight="1">
      <c r="A11" s="11"/>
      <c r="B11" s="11"/>
      <c r="C11" s="11"/>
      <c r="D11" s="11"/>
      <c r="E11" s="11"/>
      <c r="F11" s="12"/>
      <c r="G11" s="12"/>
      <c r="H11" s="103">
        <f t="shared" si="0"/>
        <v>0</v>
      </c>
      <c r="I11" s="103">
        <f t="shared" si="1"/>
        <v>0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>
        <f t="shared" si="2"/>
        <v>0</v>
      </c>
      <c r="T11" s="104"/>
      <c r="U11" s="104"/>
      <c r="V11" s="104"/>
    </row>
    <row r="12" spans="1:22" ht="14.25" customHeight="1">
      <c r="A12" s="11"/>
      <c r="B12" s="11"/>
      <c r="C12" s="11"/>
      <c r="D12" s="11"/>
      <c r="E12" s="11"/>
      <c r="F12" s="12"/>
      <c r="G12" s="12"/>
      <c r="H12" s="103">
        <f t="shared" si="0"/>
        <v>0</v>
      </c>
      <c r="I12" s="103">
        <f t="shared" si="1"/>
        <v>0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>
        <f t="shared" si="2"/>
        <v>0</v>
      </c>
      <c r="T12" s="104"/>
      <c r="U12" s="104"/>
      <c r="V12" s="104"/>
    </row>
    <row r="13" spans="1:22" ht="14.25" customHeight="1">
      <c r="A13" s="11"/>
      <c r="B13" s="11"/>
      <c r="C13" s="11"/>
      <c r="D13" s="11"/>
      <c r="E13" s="11"/>
      <c r="F13" s="12"/>
      <c r="G13" s="12"/>
      <c r="H13" s="103">
        <f t="shared" si="0"/>
        <v>0</v>
      </c>
      <c r="I13" s="103">
        <f t="shared" si="1"/>
        <v>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>
        <f t="shared" si="2"/>
        <v>0</v>
      </c>
      <c r="T13" s="104"/>
      <c r="U13" s="104"/>
      <c r="V13" s="104"/>
    </row>
    <row r="14" spans="1:22" ht="14.25" customHeight="1">
      <c r="A14" s="11"/>
      <c r="B14" s="11"/>
      <c r="C14" s="11"/>
      <c r="D14" s="11"/>
      <c r="E14" s="11"/>
      <c r="F14" s="12"/>
      <c r="G14" s="12"/>
      <c r="H14" s="103">
        <f t="shared" si="0"/>
        <v>0</v>
      </c>
      <c r="I14" s="103">
        <f t="shared" si="1"/>
        <v>0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>
        <f t="shared" si="2"/>
        <v>0</v>
      </c>
      <c r="T14" s="104"/>
      <c r="U14" s="104"/>
      <c r="V14" s="104"/>
    </row>
    <row r="15" spans="1:22" ht="14.25" customHeight="1">
      <c r="A15" s="11"/>
      <c r="B15" s="11"/>
      <c r="C15" s="11"/>
      <c r="D15" s="11"/>
      <c r="E15" s="11"/>
      <c r="F15" s="12"/>
      <c r="G15" s="12"/>
      <c r="H15" s="103">
        <f t="shared" si="0"/>
        <v>0</v>
      </c>
      <c r="I15" s="103">
        <f t="shared" si="1"/>
        <v>0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>
        <f t="shared" si="2"/>
        <v>0</v>
      </c>
      <c r="T15" s="104"/>
      <c r="U15" s="104"/>
      <c r="V15" s="104"/>
    </row>
    <row r="16" spans="1:22" ht="14.25" customHeight="1">
      <c r="A16" s="11"/>
      <c r="B16" s="11"/>
      <c r="C16" s="11"/>
      <c r="D16" s="11"/>
      <c r="E16" s="11"/>
      <c r="F16" s="12"/>
      <c r="G16" s="12"/>
      <c r="H16" s="103">
        <f t="shared" si="0"/>
        <v>0</v>
      </c>
      <c r="I16" s="103">
        <f t="shared" si="1"/>
        <v>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>
        <f t="shared" si="2"/>
        <v>0</v>
      </c>
      <c r="T16" s="104"/>
      <c r="U16" s="104"/>
      <c r="V16" s="104"/>
    </row>
    <row r="17" spans="1:22" ht="14.25" customHeight="1">
      <c r="A17" s="11"/>
      <c r="B17" s="11"/>
      <c r="C17" s="11"/>
      <c r="D17" s="11"/>
      <c r="E17" s="11"/>
      <c r="F17" s="12"/>
      <c r="G17" s="12"/>
      <c r="H17" s="103">
        <f t="shared" si="0"/>
        <v>0</v>
      </c>
      <c r="I17" s="103">
        <f t="shared" si="1"/>
        <v>0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>
        <f t="shared" si="2"/>
        <v>0</v>
      </c>
      <c r="T17" s="104"/>
      <c r="U17" s="104"/>
      <c r="V17" s="104"/>
    </row>
    <row r="18" spans="1:22" ht="14.25" customHeight="1">
      <c r="A18" s="11"/>
      <c r="B18" s="11"/>
      <c r="C18" s="11"/>
      <c r="D18" s="11"/>
      <c r="E18" s="11"/>
      <c r="F18" s="12"/>
      <c r="G18" s="12"/>
      <c r="H18" s="103">
        <f t="shared" si="0"/>
        <v>0</v>
      </c>
      <c r="I18" s="103">
        <f t="shared" si="1"/>
        <v>0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>
        <f t="shared" si="2"/>
        <v>0</v>
      </c>
      <c r="T18" s="104"/>
      <c r="U18" s="104"/>
      <c r="V18" s="104"/>
    </row>
    <row r="19" ht="14.25" customHeight="1">
      <c r="A19" s="1" t="s">
        <v>431</v>
      </c>
    </row>
    <row r="20" spans="1:4" ht="14.25" customHeight="1">
      <c r="A20" s="217"/>
      <c r="B20" s="217"/>
      <c r="C20" s="217"/>
      <c r="D20" s="217"/>
    </row>
  </sheetData>
  <sheetProtection/>
  <mergeCells count="15"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Zeros="0" zoomScalePageLayoutView="0" workbookViewId="0" topLeftCell="A1">
      <selection activeCell="D23" sqref="D23"/>
    </sheetView>
  </sheetViews>
  <sheetFormatPr defaultColWidth="10.28125" defaultRowHeight="12.75"/>
  <cols>
    <col min="1" max="1" width="25.421875" style="41" customWidth="1"/>
    <col min="2" max="2" width="14.57421875" style="41" customWidth="1"/>
    <col min="3" max="3" width="25.421875" style="41" customWidth="1"/>
    <col min="4" max="4" width="16.57421875" style="41" customWidth="1"/>
    <col min="5" max="5" width="16.140625" style="41" customWidth="1"/>
    <col min="6" max="16384" width="10.28125" style="41" customWidth="1"/>
  </cols>
  <sheetData>
    <row r="1" spans="1:4" ht="12.75">
      <c r="A1" s="42"/>
      <c r="B1" s="43"/>
      <c r="C1" s="43"/>
      <c r="D1" s="44"/>
    </row>
    <row r="2" spans="1:4" ht="57.75" customHeight="1">
      <c r="A2" s="147" t="s">
        <v>37</v>
      </c>
      <c r="B2" s="148"/>
      <c r="C2" s="148"/>
      <c r="D2" s="148"/>
    </row>
    <row r="3" spans="1:4" ht="12.75">
      <c r="A3" s="45"/>
      <c r="B3" s="46"/>
      <c r="C3" s="46"/>
      <c r="D3" s="52" t="s">
        <v>38</v>
      </c>
    </row>
    <row r="4" spans="1:4" ht="16.5" customHeight="1">
      <c r="A4" s="149" t="s">
        <v>39</v>
      </c>
      <c r="B4" s="150"/>
      <c r="C4" s="151" t="s">
        <v>40</v>
      </c>
      <c r="D4" s="152"/>
    </row>
    <row r="5" spans="1:4" ht="16.5" customHeight="1">
      <c r="A5" s="53" t="s">
        <v>41</v>
      </c>
      <c r="B5" s="61" t="s">
        <v>42</v>
      </c>
      <c r="C5" s="62" t="s">
        <v>41</v>
      </c>
      <c r="D5" s="62" t="s">
        <v>42</v>
      </c>
    </row>
    <row r="6" spans="1:4" ht="16.5" customHeight="1">
      <c r="A6" s="63" t="s">
        <v>43</v>
      </c>
      <c r="B6" s="218">
        <v>2590972</v>
      </c>
      <c r="C6" s="89" t="s">
        <v>44</v>
      </c>
      <c r="D6" s="218">
        <v>2146202</v>
      </c>
    </row>
    <row r="7" spans="1:4" ht="16.5" customHeight="1">
      <c r="A7" s="63" t="s">
        <v>45</v>
      </c>
      <c r="B7" s="88"/>
      <c r="C7" s="89" t="s">
        <v>46</v>
      </c>
      <c r="D7" s="218">
        <v>0</v>
      </c>
    </row>
    <row r="8" spans="1:4" ht="16.5" customHeight="1">
      <c r="A8" s="63" t="s">
        <v>47</v>
      </c>
      <c r="B8" s="88"/>
      <c r="C8" s="89" t="s">
        <v>48</v>
      </c>
      <c r="D8" s="218">
        <v>0</v>
      </c>
    </row>
    <row r="9" spans="1:4" ht="16.5" customHeight="1">
      <c r="A9" s="63" t="s">
        <v>49</v>
      </c>
      <c r="B9" s="88"/>
      <c r="C9" s="89" t="s">
        <v>50</v>
      </c>
      <c r="D9" s="218">
        <v>0</v>
      </c>
    </row>
    <row r="10" spans="1:4" ht="16.5" customHeight="1">
      <c r="A10" s="63" t="s">
        <v>51</v>
      </c>
      <c r="B10" s="88"/>
      <c r="C10" s="89" t="s">
        <v>52</v>
      </c>
      <c r="D10" s="218">
        <v>0</v>
      </c>
    </row>
    <row r="11" spans="1:4" ht="16.5" customHeight="1">
      <c r="A11" s="63" t="s">
        <v>53</v>
      </c>
      <c r="B11" s="88"/>
      <c r="C11" s="89" t="s">
        <v>54</v>
      </c>
      <c r="D11" s="218"/>
    </row>
    <row r="12" spans="1:4" ht="16.5" customHeight="1">
      <c r="A12" s="63"/>
      <c r="B12" s="88"/>
      <c r="C12" s="89" t="s">
        <v>55</v>
      </c>
      <c r="D12" s="218">
        <v>0</v>
      </c>
    </row>
    <row r="13" spans="1:4" ht="16.5" customHeight="1">
      <c r="A13" s="63"/>
      <c r="B13" s="88"/>
      <c r="C13" s="89" t="s">
        <v>56</v>
      </c>
      <c r="D13" s="218">
        <v>444770</v>
      </c>
    </row>
    <row r="14" spans="1:4" ht="16.5" customHeight="1">
      <c r="A14" s="63"/>
      <c r="B14" s="88"/>
      <c r="C14" s="89" t="s">
        <v>57</v>
      </c>
      <c r="D14" s="218"/>
    </row>
    <row r="15" spans="1:4" ht="16.5" customHeight="1">
      <c r="A15" s="63"/>
      <c r="B15" s="88"/>
      <c r="C15" s="89" t="s">
        <v>58</v>
      </c>
      <c r="D15" s="218">
        <v>0</v>
      </c>
    </row>
    <row r="16" spans="1:4" ht="16.5" customHeight="1">
      <c r="A16" s="63"/>
      <c r="B16" s="88"/>
      <c r="C16" s="89" t="s">
        <v>59</v>
      </c>
      <c r="D16" s="218">
        <v>0</v>
      </c>
    </row>
    <row r="17" spans="1:4" ht="16.5" customHeight="1">
      <c r="A17" s="63"/>
      <c r="B17" s="88"/>
      <c r="C17" s="89" t="s">
        <v>60</v>
      </c>
      <c r="D17" s="218">
        <v>0</v>
      </c>
    </row>
    <row r="18" spans="1:4" ht="16.5" customHeight="1">
      <c r="A18" s="63"/>
      <c r="B18" s="88"/>
      <c r="C18" s="89" t="s">
        <v>61</v>
      </c>
      <c r="D18" s="218">
        <v>0</v>
      </c>
    </row>
    <row r="19" spans="1:4" ht="16.5" customHeight="1">
      <c r="A19" s="63"/>
      <c r="B19" s="88"/>
      <c r="C19" s="89" t="s">
        <v>62</v>
      </c>
      <c r="D19" s="218">
        <v>0</v>
      </c>
    </row>
    <row r="20" spans="1:4" ht="16.5" customHeight="1">
      <c r="A20" s="63"/>
      <c r="B20" s="88"/>
      <c r="C20" s="89" t="s">
        <v>63</v>
      </c>
      <c r="D20" s="218">
        <v>0</v>
      </c>
    </row>
    <row r="21" spans="1:4" ht="16.5" customHeight="1">
      <c r="A21" s="63"/>
      <c r="B21" s="88"/>
      <c r="C21" s="89" t="s">
        <v>64</v>
      </c>
      <c r="D21" s="218">
        <v>0</v>
      </c>
    </row>
    <row r="22" spans="1:4" ht="16.5" customHeight="1">
      <c r="A22" s="63"/>
      <c r="B22" s="88"/>
      <c r="C22" s="89" t="s">
        <v>65</v>
      </c>
      <c r="D22" s="218">
        <v>0</v>
      </c>
    </row>
    <row r="23" spans="1:4" ht="16.5" customHeight="1">
      <c r="A23" s="63"/>
      <c r="B23" s="88"/>
      <c r="C23" s="89" t="s">
        <v>66</v>
      </c>
      <c r="D23" s="218"/>
    </row>
    <row r="24" spans="1:4" ht="16.5" customHeight="1">
      <c r="A24" s="63"/>
      <c r="B24" s="88"/>
      <c r="C24" s="89" t="s">
        <v>67</v>
      </c>
      <c r="D24" s="218">
        <v>0</v>
      </c>
    </row>
    <row r="25" spans="1:4" ht="16.5" customHeight="1">
      <c r="A25" s="63"/>
      <c r="B25" s="88"/>
      <c r="C25" s="89" t="s">
        <v>68</v>
      </c>
      <c r="D25" s="218">
        <v>0</v>
      </c>
    </row>
    <row r="26" spans="1:4" ht="16.5" customHeight="1">
      <c r="A26" s="63"/>
      <c r="B26" s="88"/>
      <c r="C26" s="89" t="s">
        <v>69</v>
      </c>
      <c r="D26" s="218">
        <v>0</v>
      </c>
    </row>
    <row r="27" spans="1:4" ht="16.5" customHeight="1">
      <c r="A27" s="64"/>
      <c r="B27" s="218"/>
      <c r="C27" s="89" t="s">
        <v>70</v>
      </c>
      <c r="D27" s="218">
        <v>0</v>
      </c>
    </row>
    <row r="28" spans="1:4" ht="16.5" customHeight="1">
      <c r="A28" s="54" t="s">
        <v>71</v>
      </c>
      <c r="B28" s="218">
        <f>SUM(B6:B27)</f>
        <v>2590972</v>
      </c>
      <c r="C28" s="112" t="s">
        <v>72</v>
      </c>
      <c r="D28" s="218">
        <f>SUM(D6:D27)</f>
        <v>2590972</v>
      </c>
    </row>
  </sheetData>
  <sheetProtection/>
  <mergeCells count="3">
    <mergeCell ref="A2:D2"/>
    <mergeCell ref="A4:B4"/>
    <mergeCell ref="C4:D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PageLayoutView="0" workbookViewId="0" topLeftCell="A1">
      <selection activeCell="C32" sqref="C32"/>
    </sheetView>
  </sheetViews>
  <sheetFormatPr defaultColWidth="10.28125" defaultRowHeight="12.75"/>
  <cols>
    <col min="1" max="1" width="9.57421875" style="32" customWidth="1"/>
    <col min="2" max="2" width="34.57421875" style="32" customWidth="1"/>
    <col min="3" max="3" width="14.57421875" style="32" customWidth="1"/>
    <col min="4" max="4" width="16.140625" style="32" customWidth="1"/>
    <col min="5" max="5" width="6.57421875" style="32" customWidth="1"/>
    <col min="6" max="6" width="8.8515625" style="32" customWidth="1"/>
    <col min="7" max="7" width="7.7109375" style="32" customWidth="1"/>
    <col min="8" max="8" width="6.00390625" style="32" customWidth="1"/>
    <col min="9" max="9" width="6.28125" style="32" customWidth="1"/>
    <col min="10" max="16384" width="10.28125" style="32" customWidth="1"/>
  </cols>
  <sheetData>
    <row r="1" spans="1:9" ht="19.5" customHeight="1">
      <c r="A1" s="157"/>
      <c r="B1" s="157"/>
      <c r="C1" s="157"/>
      <c r="D1" s="157"/>
      <c r="E1" s="157"/>
      <c r="F1" s="157"/>
      <c r="G1" s="157"/>
      <c r="H1" s="157"/>
      <c r="I1" s="157"/>
    </row>
    <row r="2" spans="1:9" ht="39.75" customHeight="1">
      <c r="A2" s="158" t="s">
        <v>73</v>
      </c>
      <c r="B2" s="158"/>
      <c r="C2" s="158"/>
      <c r="D2" s="158"/>
      <c r="E2" s="158"/>
      <c r="F2" s="158"/>
      <c r="G2" s="158"/>
      <c r="H2" s="158"/>
      <c r="I2" s="158"/>
    </row>
    <row r="3" spans="1:9" s="50" customFormat="1" ht="15" customHeight="1">
      <c r="A3" s="159" t="s">
        <v>426</v>
      </c>
      <c r="B3" s="159"/>
      <c r="C3" s="159"/>
      <c r="D3" s="159"/>
      <c r="E3" s="159"/>
      <c r="F3" s="159"/>
      <c r="G3" s="159"/>
      <c r="H3" s="159"/>
      <c r="I3" s="159"/>
    </row>
    <row r="4" spans="1:9" ht="39.75" customHeight="1">
      <c r="A4" s="156" t="s">
        <v>74</v>
      </c>
      <c r="B4" s="156"/>
      <c r="C4" s="156" t="s">
        <v>11</v>
      </c>
      <c r="D4" s="155" t="s">
        <v>75</v>
      </c>
      <c r="E4" s="155" t="s">
        <v>76</v>
      </c>
      <c r="F4" s="160" t="s">
        <v>77</v>
      </c>
      <c r="G4" s="153" t="s">
        <v>78</v>
      </c>
      <c r="H4" s="155" t="s">
        <v>79</v>
      </c>
      <c r="I4" s="155" t="s">
        <v>80</v>
      </c>
    </row>
    <row r="5" spans="1:9" ht="30" customHeight="1">
      <c r="A5" s="33" t="s">
        <v>81</v>
      </c>
      <c r="B5" s="33" t="s">
        <v>82</v>
      </c>
      <c r="C5" s="156"/>
      <c r="D5" s="156"/>
      <c r="E5" s="156"/>
      <c r="F5" s="129"/>
      <c r="G5" s="154"/>
      <c r="H5" s="156"/>
      <c r="I5" s="156"/>
    </row>
    <row r="6" spans="1:9" ht="19.5" customHeight="1">
      <c r="A6" s="86">
        <v>201</v>
      </c>
      <c r="B6" s="87" t="s">
        <v>439</v>
      </c>
      <c r="C6" s="219">
        <v>2146202</v>
      </c>
      <c r="D6" s="219">
        <v>2146202</v>
      </c>
      <c r="E6" s="90"/>
      <c r="F6" s="90"/>
      <c r="G6" s="90"/>
      <c r="H6" s="90"/>
      <c r="I6" s="90"/>
    </row>
    <row r="7" spans="1:9" ht="19.5" customHeight="1">
      <c r="A7" s="39">
        <v>20131</v>
      </c>
      <c r="B7" s="87" t="s">
        <v>440</v>
      </c>
      <c r="C7" s="219">
        <v>2146202</v>
      </c>
      <c r="D7" s="219">
        <v>2146202</v>
      </c>
      <c r="E7" s="90"/>
      <c r="F7" s="90"/>
      <c r="G7" s="90"/>
      <c r="H7" s="90"/>
      <c r="I7" s="90"/>
    </row>
    <row r="8" spans="1:9" ht="19.5" customHeight="1">
      <c r="A8" s="39">
        <v>2013101</v>
      </c>
      <c r="B8" s="87" t="s">
        <v>427</v>
      </c>
      <c r="C8" s="219">
        <v>2146202</v>
      </c>
      <c r="D8" s="219">
        <v>2146202</v>
      </c>
      <c r="E8" s="90"/>
      <c r="F8" s="90"/>
      <c r="G8" s="90"/>
      <c r="H8" s="90"/>
      <c r="I8" s="90"/>
    </row>
    <row r="9" spans="1:9" ht="21.75" customHeight="1">
      <c r="A9" s="39">
        <v>208</v>
      </c>
      <c r="B9" s="51" t="s">
        <v>373</v>
      </c>
      <c r="C9" s="219">
        <v>444770</v>
      </c>
      <c r="D9" s="219">
        <v>444770</v>
      </c>
      <c r="E9" s="33"/>
      <c r="F9" s="120"/>
      <c r="G9" s="121"/>
      <c r="H9" s="33"/>
      <c r="I9" s="33"/>
    </row>
    <row r="10" spans="1:9" ht="19.5" customHeight="1">
      <c r="A10" s="39">
        <v>20805</v>
      </c>
      <c r="B10" s="87" t="s">
        <v>438</v>
      </c>
      <c r="C10" s="219">
        <v>444770</v>
      </c>
      <c r="D10" s="219">
        <v>444770</v>
      </c>
      <c r="E10" s="90"/>
      <c r="F10" s="90"/>
      <c r="G10" s="90"/>
      <c r="H10" s="90"/>
      <c r="I10" s="90"/>
    </row>
    <row r="11" spans="1:9" ht="19.5" customHeight="1">
      <c r="A11" s="39">
        <v>2080501</v>
      </c>
      <c r="B11" s="87" t="s">
        <v>436</v>
      </c>
      <c r="C11" s="219">
        <v>133884</v>
      </c>
      <c r="D11" s="219">
        <v>133884</v>
      </c>
      <c r="E11" s="90"/>
      <c r="F11" s="90"/>
      <c r="G11" s="90"/>
      <c r="H11" s="90"/>
      <c r="I11" s="90"/>
    </row>
    <row r="12" spans="1:9" ht="19.5" customHeight="1">
      <c r="A12" s="39">
        <v>2080505</v>
      </c>
      <c r="B12" s="51" t="s">
        <v>374</v>
      </c>
      <c r="C12" s="219">
        <v>310886</v>
      </c>
      <c r="D12" s="219">
        <v>310886</v>
      </c>
      <c r="E12" s="90"/>
      <c r="F12" s="90"/>
      <c r="G12" s="90"/>
      <c r="H12" s="90"/>
      <c r="I12" s="90"/>
    </row>
    <row r="13" spans="1:9" ht="19.5" customHeight="1">
      <c r="A13" s="39"/>
      <c r="B13" s="51"/>
      <c r="C13" s="219"/>
      <c r="D13" s="219"/>
      <c r="E13" s="90"/>
      <c r="F13" s="90"/>
      <c r="G13" s="90"/>
      <c r="H13" s="90"/>
      <c r="I13" s="90"/>
    </row>
    <row r="14" spans="1:9" ht="19.5" customHeight="1">
      <c r="A14" s="39"/>
      <c r="B14" s="51"/>
      <c r="C14" s="219"/>
      <c r="D14" s="219"/>
      <c r="E14" s="90"/>
      <c r="F14" s="90"/>
      <c r="G14" s="90"/>
      <c r="H14" s="90"/>
      <c r="I14" s="90"/>
    </row>
    <row r="15" spans="1:9" ht="19.5" customHeight="1">
      <c r="A15" s="39"/>
      <c r="B15" s="51"/>
      <c r="C15" s="219"/>
      <c r="D15" s="219"/>
      <c r="E15" s="90"/>
      <c r="F15" s="90"/>
      <c r="G15" s="90"/>
      <c r="H15" s="90"/>
      <c r="I15" s="90"/>
    </row>
    <row r="16" spans="1:9" ht="19.5" customHeight="1">
      <c r="A16" s="39"/>
      <c r="B16" s="51"/>
      <c r="C16" s="219"/>
      <c r="D16" s="219"/>
      <c r="E16" s="90"/>
      <c r="F16" s="90"/>
      <c r="G16" s="90"/>
      <c r="H16" s="90"/>
      <c r="I16" s="90"/>
    </row>
    <row r="17" spans="1:9" ht="19.5" customHeight="1">
      <c r="A17" s="39"/>
      <c r="B17" s="51"/>
      <c r="C17" s="219"/>
      <c r="D17" s="219"/>
      <c r="E17" s="90"/>
      <c r="F17" s="90"/>
      <c r="G17" s="90"/>
      <c r="H17" s="90"/>
      <c r="I17" s="90"/>
    </row>
    <row r="18" spans="1:9" ht="19.5" customHeight="1">
      <c r="A18" s="39"/>
      <c r="B18" s="51"/>
      <c r="C18" s="219"/>
      <c r="D18" s="219"/>
      <c r="E18" s="90"/>
      <c r="F18" s="90"/>
      <c r="G18" s="90"/>
      <c r="H18" s="90"/>
      <c r="I18" s="90"/>
    </row>
    <row r="19" spans="1:9" ht="19.5" customHeight="1">
      <c r="A19" s="39"/>
      <c r="B19" s="51"/>
      <c r="C19" s="219"/>
      <c r="D19" s="219"/>
      <c r="E19" s="90"/>
      <c r="F19" s="90"/>
      <c r="G19" s="90"/>
      <c r="H19" s="90"/>
      <c r="I19" s="90"/>
    </row>
    <row r="20" spans="1:9" ht="19.5" customHeight="1">
      <c r="A20" s="39"/>
      <c r="B20" s="51"/>
      <c r="C20" s="219"/>
      <c r="D20" s="219"/>
      <c r="E20" s="90"/>
      <c r="F20" s="90"/>
      <c r="G20" s="90"/>
      <c r="H20" s="90"/>
      <c r="I20" s="90"/>
    </row>
    <row r="21" spans="1:9" ht="19.5" customHeight="1">
      <c r="A21" s="39"/>
      <c r="B21" s="51"/>
      <c r="C21" s="219"/>
      <c r="D21" s="219"/>
      <c r="E21" s="90"/>
      <c r="F21" s="90"/>
      <c r="G21" s="90"/>
      <c r="H21" s="90"/>
      <c r="I21" s="90"/>
    </row>
    <row r="22" spans="1:9" ht="19.5" customHeight="1">
      <c r="A22" s="39"/>
      <c r="B22" s="51"/>
      <c r="C22" s="219"/>
      <c r="D22" s="219"/>
      <c r="E22" s="90"/>
      <c r="F22" s="90"/>
      <c r="G22" s="90"/>
      <c r="H22" s="90"/>
      <c r="I22" s="90"/>
    </row>
    <row r="23" spans="1:9" ht="19.5" customHeight="1">
      <c r="A23" s="39"/>
      <c r="B23" s="51"/>
      <c r="C23" s="219"/>
      <c r="D23" s="219"/>
      <c r="E23" s="90"/>
      <c r="F23" s="90"/>
      <c r="G23" s="90"/>
      <c r="H23" s="90"/>
      <c r="I23" s="90"/>
    </row>
    <row r="24" spans="1:9" ht="19.5" customHeight="1">
      <c r="A24" s="39"/>
      <c r="B24" s="51"/>
      <c r="C24" s="219"/>
      <c r="D24" s="219"/>
      <c r="E24" s="90"/>
      <c r="F24" s="90"/>
      <c r="G24" s="90"/>
      <c r="H24" s="90"/>
      <c r="I24" s="90"/>
    </row>
    <row r="25" spans="1:9" ht="19.5" customHeight="1">
      <c r="A25" s="39"/>
      <c r="B25" s="51"/>
      <c r="C25" s="219"/>
      <c r="D25" s="219"/>
      <c r="E25" s="90"/>
      <c r="F25" s="90"/>
      <c r="G25" s="90"/>
      <c r="H25" s="90"/>
      <c r="I25" s="90"/>
    </row>
    <row r="26" spans="1:9" ht="19.5" customHeight="1">
      <c r="A26" s="39"/>
      <c r="B26" s="51"/>
      <c r="C26" s="219"/>
      <c r="D26" s="219"/>
      <c r="E26" s="90"/>
      <c r="F26" s="90"/>
      <c r="G26" s="90"/>
      <c r="H26" s="90"/>
      <c r="I26" s="90"/>
    </row>
    <row r="27" spans="1:9" ht="19.5" customHeight="1">
      <c r="A27" s="39"/>
      <c r="B27" s="51"/>
      <c r="C27" s="219"/>
      <c r="D27" s="219"/>
      <c r="E27" s="90"/>
      <c r="F27" s="90"/>
      <c r="G27" s="90"/>
      <c r="H27" s="90"/>
      <c r="I27" s="90"/>
    </row>
    <row r="28" spans="1:9" ht="19.5" customHeight="1">
      <c r="A28" s="39"/>
      <c r="B28" s="51"/>
      <c r="C28" s="219"/>
      <c r="D28" s="219"/>
      <c r="E28" s="90"/>
      <c r="F28" s="90"/>
      <c r="G28" s="90"/>
      <c r="H28" s="90"/>
      <c r="I28" s="90"/>
    </row>
    <row r="29" spans="1:9" ht="19.5" customHeight="1">
      <c r="A29" s="39"/>
      <c r="B29" s="51"/>
      <c r="C29" s="219"/>
      <c r="D29" s="219"/>
      <c r="E29" s="90"/>
      <c r="F29" s="90"/>
      <c r="G29" s="90"/>
      <c r="H29" s="90"/>
      <c r="I29" s="90"/>
    </row>
    <row r="30" spans="1:9" ht="19.5" customHeight="1">
      <c r="A30" s="39"/>
      <c r="B30" s="51"/>
      <c r="C30" s="219"/>
      <c r="D30" s="219"/>
      <c r="E30" s="90"/>
      <c r="F30" s="90"/>
      <c r="G30" s="90"/>
      <c r="H30" s="90"/>
      <c r="I30" s="90"/>
    </row>
    <row r="31" spans="1:9" ht="19.5" customHeight="1">
      <c r="A31" s="39"/>
      <c r="B31" s="51"/>
      <c r="C31" s="219"/>
      <c r="D31" s="219"/>
      <c r="E31" s="90"/>
      <c r="F31" s="90"/>
      <c r="G31" s="90"/>
      <c r="H31" s="90"/>
      <c r="I31" s="90"/>
    </row>
    <row r="32" spans="1:9" ht="19.5" customHeight="1">
      <c r="A32" s="39"/>
      <c r="B32" s="33" t="s">
        <v>83</v>
      </c>
      <c r="C32" s="220">
        <f>C6+C10</f>
        <v>2590972</v>
      </c>
      <c r="D32" s="220">
        <f>D6+D10</f>
        <v>2590972</v>
      </c>
      <c r="E32" s="91"/>
      <c r="F32" s="91"/>
      <c r="G32" s="91"/>
      <c r="H32" s="91"/>
      <c r="I32" s="91"/>
    </row>
    <row r="33" ht="19.5" customHeight="1"/>
    <row r="34" ht="19.5" customHeight="1"/>
    <row r="35" ht="19.5" customHeight="1"/>
  </sheetData>
  <sheetProtection/>
  <mergeCells count="11">
    <mergeCell ref="F4:F5"/>
    <mergeCell ref="G4:G5"/>
    <mergeCell ref="H4:H5"/>
    <mergeCell ref="I4:I5"/>
    <mergeCell ref="A1:I1"/>
    <mergeCell ref="A2:I2"/>
    <mergeCell ref="A3:I3"/>
    <mergeCell ref="A4:B4"/>
    <mergeCell ref="C4:C5"/>
    <mergeCell ref="D4:D5"/>
    <mergeCell ref="E4:E5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C31" sqref="C31:D31"/>
    </sheetView>
  </sheetViews>
  <sheetFormatPr defaultColWidth="10.28125" defaultRowHeight="12.75"/>
  <cols>
    <col min="1" max="1" width="9.8515625" style="32" customWidth="1"/>
    <col min="2" max="2" width="37.28125" style="32" customWidth="1"/>
    <col min="3" max="3" width="14.57421875" style="32" customWidth="1"/>
    <col min="4" max="4" width="14.28125" style="49" customWidth="1"/>
    <col min="5" max="5" width="11.57421875" style="49" customWidth="1"/>
    <col min="6" max="16384" width="10.28125" style="32" customWidth="1"/>
  </cols>
  <sheetData>
    <row r="1" spans="1:5" ht="19.5" customHeight="1">
      <c r="A1" s="157"/>
      <c r="B1" s="157"/>
      <c r="C1" s="157"/>
      <c r="D1" s="157"/>
      <c r="E1" s="157"/>
    </row>
    <row r="2" spans="1:5" ht="39.75" customHeight="1">
      <c r="A2" s="158" t="s">
        <v>84</v>
      </c>
      <c r="B2" s="158"/>
      <c r="C2" s="158"/>
      <c r="D2" s="158"/>
      <c r="E2" s="158"/>
    </row>
    <row r="3" spans="1:5" s="48" customFormat="1" ht="15" customHeight="1">
      <c r="A3" s="159" t="s">
        <v>38</v>
      </c>
      <c r="B3" s="159"/>
      <c r="C3" s="159"/>
      <c r="D3" s="159"/>
      <c r="E3" s="159"/>
    </row>
    <row r="4" spans="1:5" ht="30" customHeight="1">
      <c r="A4" s="33" t="s">
        <v>81</v>
      </c>
      <c r="B4" s="33" t="s">
        <v>82</v>
      </c>
      <c r="C4" s="33" t="s">
        <v>11</v>
      </c>
      <c r="D4" s="33" t="s">
        <v>85</v>
      </c>
      <c r="E4" s="33" t="s">
        <v>86</v>
      </c>
    </row>
    <row r="5" spans="1:5" ht="19.5" customHeight="1">
      <c r="A5" s="86">
        <v>201</v>
      </c>
      <c r="B5" s="87" t="s">
        <v>439</v>
      </c>
      <c r="C5" s="219">
        <v>2146202</v>
      </c>
      <c r="D5" s="219">
        <v>2146202</v>
      </c>
      <c r="E5" s="90"/>
    </row>
    <row r="6" spans="1:5" ht="19.5" customHeight="1">
      <c r="A6" s="39">
        <v>20131</v>
      </c>
      <c r="B6" s="87" t="s">
        <v>440</v>
      </c>
      <c r="C6" s="219">
        <v>2146202</v>
      </c>
      <c r="D6" s="219">
        <v>2146202</v>
      </c>
      <c r="E6" s="90"/>
    </row>
    <row r="7" spans="1:5" ht="19.5" customHeight="1">
      <c r="A7" s="39">
        <v>2013101</v>
      </c>
      <c r="B7" s="87" t="s">
        <v>427</v>
      </c>
      <c r="C7" s="219">
        <v>2146202</v>
      </c>
      <c r="D7" s="219">
        <v>2146202</v>
      </c>
      <c r="E7" s="90"/>
    </row>
    <row r="8" spans="1:5" ht="19.5" customHeight="1">
      <c r="A8" s="39">
        <v>208</v>
      </c>
      <c r="B8" s="51" t="s">
        <v>373</v>
      </c>
      <c r="C8" s="219">
        <v>444770</v>
      </c>
      <c r="D8" s="219">
        <v>444770</v>
      </c>
      <c r="E8" s="90"/>
    </row>
    <row r="9" spans="1:5" ht="19.5" customHeight="1">
      <c r="A9" s="39">
        <v>20805</v>
      </c>
      <c r="B9" s="87" t="s">
        <v>438</v>
      </c>
      <c r="C9" s="219">
        <v>444770</v>
      </c>
      <c r="D9" s="219">
        <v>444770</v>
      </c>
      <c r="E9" s="90"/>
    </row>
    <row r="10" spans="1:5" ht="19.5" customHeight="1">
      <c r="A10" s="39">
        <v>2080501</v>
      </c>
      <c r="B10" s="87" t="s">
        <v>436</v>
      </c>
      <c r="C10" s="219">
        <v>133884</v>
      </c>
      <c r="D10" s="219">
        <v>133884</v>
      </c>
      <c r="E10" s="90"/>
    </row>
    <row r="11" spans="1:5" ht="19.5" customHeight="1">
      <c r="A11" s="39">
        <v>2080505</v>
      </c>
      <c r="B11" s="51" t="s">
        <v>374</v>
      </c>
      <c r="C11" s="219">
        <v>310886</v>
      </c>
      <c r="D11" s="219">
        <v>310886</v>
      </c>
      <c r="E11" s="90"/>
    </row>
    <row r="12" spans="1:5" ht="19.5" customHeight="1">
      <c r="A12" s="39"/>
      <c r="B12" s="51"/>
      <c r="C12" s="219"/>
      <c r="D12" s="219"/>
      <c r="E12" s="90"/>
    </row>
    <row r="13" spans="1:5" ht="19.5" customHeight="1">
      <c r="A13" s="39"/>
      <c r="B13" s="51"/>
      <c r="C13" s="219"/>
      <c r="D13" s="219"/>
      <c r="E13" s="90"/>
    </row>
    <row r="14" spans="1:5" ht="19.5" customHeight="1">
      <c r="A14" s="39"/>
      <c r="B14" s="51"/>
      <c r="C14" s="219"/>
      <c r="D14" s="219"/>
      <c r="E14" s="90"/>
    </row>
    <row r="15" spans="1:5" ht="19.5" customHeight="1">
      <c r="A15" s="39"/>
      <c r="B15" s="51"/>
      <c r="C15" s="219"/>
      <c r="D15" s="219"/>
      <c r="E15" s="90"/>
    </row>
    <row r="16" spans="1:5" ht="19.5" customHeight="1">
      <c r="A16" s="39"/>
      <c r="B16" s="39"/>
      <c r="C16" s="219"/>
      <c r="D16" s="219"/>
      <c r="E16" s="90"/>
    </row>
    <row r="17" spans="1:5" ht="19.5" customHeight="1">
      <c r="A17" s="39"/>
      <c r="B17" s="39"/>
      <c r="C17" s="219"/>
      <c r="D17" s="219"/>
      <c r="E17" s="90"/>
    </row>
    <row r="18" spans="1:5" ht="19.5" customHeight="1">
      <c r="A18" s="39"/>
      <c r="B18" s="39"/>
      <c r="C18" s="219"/>
      <c r="D18" s="219"/>
      <c r="E18" s="90"/>
    </row>
    <row r="19" spans="1:5" ht="19.5" customHeight="1">
      <c r="A19" s="39"/>
      <c r="B19" s="39"/>
      <c r="C19" s="219"/>
      <c r="D19" s="219"/>
      <c r="E19" s="90"/>
    </row>
    <row r="20" spans="1:5" ht="19.5" customHeight="1">
      <c r="A20" s="39"/>
      <c r="B20" s="39"/>
      <c r="C20" s="219"/>
      <c r="D20" s="219"/>
      <c r="E20" s="90"/>
    </row>
    <row r="21" spans="1:5" ht="19.5" customHeight="1">
      <c r="A21" s="39"/>
      <c r="B21" s="39"/>
      <c r="C21" s="219"/>
      <c r="D21" s="219"/>
      <c r="E21" s="90"/>
    </row>
    <row r="22" spans="1:5" ht="19.5" customHeight="1">
      <c r="A22" s="39"/>
      <c r="B22" s="39"/>
      <c r="C22" s="219"/>
      <c r="D22" s="219"/>
      <c r="E22" s="90"/>
    </row>
    <row r="23" spans="1:5" ht="19.5" customHeight="1">
      <c r="A23" s="39"/>
      <c r="B23" s="39"/>
      <c r="C23" s="219"/>
      <c r="D23" s="219"/>
      <c r="E23" s="90"/>
    </row>
    <row r="24" spans="1:5" ht="19.5" customHeight="1">
      <c r="A24" s="39"/>
      <c r="B24" s="39"/>
      <c r="C24" s="219"/>
      <c r="D24" s="219"/>
      <c r="E24" s="90"/>
    </row>
    <row r="25" spans="1:5" ht="19.5" customHeight="1">
      <c r="A25" s="39"/>
      <c r="B25" s="39"/>
      <c r="C25" s="219"/>
      <c r="D25" s="219"/>
      <c r="E25" s="90"/>
    </row>
    <row r="26" spans="1:5" ht="19.5" customHeight="1">
      <c r="A26" s="39"/>
      <c r="B26" s="39"/>
      <c r="C26" s="219"/>
      <c r="D26" s="219"/>
      <c r="E26" s="90"/>
    </row>
    <row r="27" spans="1:5" ht="19.5" customHeight="1">
      <c r="A27" s="39"/>
      <c r="B27" s="39"/>
      <c r="C27" s="219"/>
      <c r="D27" s="219"/>
      <c r="E27" s="90"/>
    </row>
    <row r="28" spans="1:5" ht="19.5" customHeight="1">
      <c r="A28" s="39"/>
      <c r="B28" s="39"/>
      <c r="C28" s="219"/>
      <c r="D28" s="219"/>
      <c r="E28" s="90"/>
    </row>
    <row r="29" spans="1:5" ht="19.5" customHeight="1">
      <c r="A29" s="39"/>
      <c r="B29" s="39"/>
      <c r="C29" s="219"/>
      <c r="D29" s="219"/>
      <c r="E29" s="90"/>
    </row>
    <row r="30" spans="1:5" ht="19.5" customHeight="1">
      <c r="A30" s="39"/>
      <c r="B30" s="39"/>
      <c r="C30" s="219"/>
      <c r="D30" s="219"/>
      <c r="E30" s="90"/>
    </row>
    <row r="31" spans="1:5" ht="19.5" customHeight="1">
      <c r="A31" s="39"/>
      <c r="B31" s="33" t="s">
        <v>83</v>
      </c>
      <c r="C31" s="220">
        <f>C5+C8</f>
        <v>2590972</v>
      </c>
      <c r="D31" s="220">
        <f>D5+D8</f>
        <v>2590972</v>
      </c>
      <c r="E31" s="91">
        <f>SUM(E8,E12)</f>
        <v>0</v>
      </c>
    </row>
    <row r="32" ht="19.5" customHeight="1"/>
    <row r="33" ht="19.5" customHeight="1"/>
    <row r="34" ht="19.5" customHeight="1"/>
  </sheetData>
  <sheetProtection/>
  <mergeCells count="3">
    <mergeCell ref="A1:E1"/>
    <mergeCell ref="A2:E2"/>
    <mergeCell ref="A3:E3"/>
  </mergeCells>
  <printOptions horizontalCentered="1"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showZeros="0" zoomScalePageLayoutView="0" workbookViewId="0" topLeftCell="A1">
      <selection activeCell="E4" activeCellId="1" sqref="C4:C28 E4:E28"/>
    </sheetView>
  </sheetViews>
  <sheetFormatPr defaultColWidth="10.28125" defaultRowHeight="12.75"/>
  <cols>
    <col min="1" max="1" width="1.1484375" style="41" customWidth="1"/>
    <col min="2" max="2" width="33.28125" style="41" customWidth="1"/>
    <col min="3" max="3" width="16.7109375" style="41" customWidth="1"/>
    <col min="4" max="4" width="29.421875" style="41" customWidth="1"/>
    <col min="5" max="5" width="16.28125" style="41" customWidth="1"/>
    <col min="6" max="16384" width="10.28125" style="41" customWidth="1"/>
  </cols>
  <sheetData>
    <row r="1" spans="2:5" ht="12.75">
      <c r="B1" s="42"/>
      <c r="C1" s="43"/>
      <c r="D1" s="43"/>
      <c r="E1" s="44"/>
    </row>
    <row r="2" spans="2:5" ht="21">
      <c r="B2" s="130" t="s">
        <v>87</v>
      </c>
      <c r="C2" s="131"/>
      <c r="D2" s="131"/>
      <c r="E2" s="131"/>
    </row>
    <row r="3" spans="2:5" ht="12.75">
      <c r="B3" s="45"/>
      <c r="C3" s="46"/>
      <c r="D3" s="46"/>
      <c r="E3" s="47" t="s">
        <v>38</v>
      </c>
    </row>
    <row r="4" spans="2:5" ht="19.5" customHeight="1">
      <c r="B4" s="66" t="s">
        <v>88</v>
      </c>
      <c r="C4" s="221">
        <f>SUM(C5,C12,C13)</f>
        <v>2590972</v>
      </c>
      <c r="D4" s="68" t="s">
        <v>89</v>
      </c>
      <c r="E4" s="222">
        <v>2590972</v>
      </c>
    </row>
    <row r="5" spans="2:5" ht="19.5" customHeight="1">
      <c r="B5" s="66" t="s">
        <v>90</v>
      </c>
      <c r="C5" s="221">
        <f>SUM(C6:C11)</f>
        <v>2590972</v>
      </c>
      <c r="D5" s="68" t="s">
        <v>91</v>
      </c>
      <c r="E5" s="226">
        <v>2146202</v>
      </c>
    </row>
    <row r="6" spans="2:5" ht="19.5" customHeight="1">
      <c r="B6" s="66" t="s">
        <v>92</v>
      </c>
      <c r="C6" s="222">
        <v>2590972</v>
      </c>
      <c r="D6" s="68" t="s">
        <v>93</v>
      </c>
      <c r="E6" s="227">
        <v>0</v>
      </c>
    </row>
    <row r="7" spans="2:5" ht="19.5" customHeight="1">
      <c r="B7" s="66" t="s">
        <v>94</v>
      </c>
      <c r="C7" s="223"/>
      <c r="D7" s="68" t="s">
        <v>95</v>
      </c>
      <c r="E7" s="227">
        <v>0</v>
      </c>
    </row>
    <row r="8" spans="2:5" ht="19.5" customHeight="1">
      <c r="B8" s="66" t="s">
        <v>96</v>
      </c>
      <c r="C8" s="223"/>
      <c r="D8" s="68" t="s">
        <v>97</v>
      </c>
      <c r="E8" s="227">
        <v>0</v>
      </c>
    </row>
    <row r="9" spans="2:5" ht="19.5" customHeight="1">
      <c r="B9" s="66" t="s">
        <v>98</v>
      </c>
      <c r="C9" s="223"/>
      <c r="D9" s="68" t="s">
        <v>99</v>
      </c>
      <c r="E9" s="227">
        <v>0</v>
      </c>
    </row>
    <row r="10" spans="2:5" ht="19.5" customHeight="1">
      <c r="B10" s="66" t="s">
        <v>100</v>
      </c>
      <c r="C10" s="223"/>
      <c r="D10" s="68" t="s">
        <v>101</v>
      </c>
      <c r="E10" s="227"/>
    </row>
    <row r="11" spans="2:5" ht="19.5" customHeight="1">
      <c r="B11" s="66" t="s">
        <v>102</v>
      </c>
      <c r="C11" s="223"/>
      <c r="D11" s="68" t="s">
        <v>103</v>
      </c>
      <c r="E11" s="227">
        <v>0</v>
      </c>
    </row>
    <row r="12" spans="2:5" ht="19.5" customHeight="1">
      <c r="B12" s="66" t="s">
        <v>104</v>
      </c>
      <c r="C12" s="223"/>
      <c r="D12" s="68" t="s">
        <v>105</v>
      </c>
      <c r="E12" s="226">
        <v>444770</v>
      </c>
    </row>
    <row r="13" spans="2:5" ht="19.5" customHeight="1">
      <c r="B13" s="66" t="s">
        <v>106</v>
      </c>
      <c r="C13" s="223"/>
      <c r="D13" s="68" t="s">
        <v>107</v>
      </c>
      <c r="E13" s="228"/>
    </row>
    <row r="14" spans="2:5" ht="19.5" customHeight="1">
      <c r="B14" s="66" t="s">
        <v>108</v>
      </c>
      <c r="C14" s="223"/>
      <c r="D14" s="68" t="s">
        <v>109</v>
      </c>
      <c r="E14" s="228">
        <v>0</v>
      </c>
    </row>
    <row r="15" spans="2:5" ht="19.5" customHeight="1">
      <c r="B15" s="66"/>
      <c r="C15" s="223"/>
      <c r="D15" s="68" t="s">
        <v>110</v>
      </c>
      <c r="E15" s="228">
        <v>0</v>
      </c>
    </row>
    <row r="16" spans="2:5" ht="19.5" customHeight="1">
      <c r="B16" s="66"/>
      <c r="C16" s="223"/>
      <c r="D16" s="68" t="s">
        <v>111</v>
      </c>
      <c r="E16" s="228">
        <v>0</v>
      </c>
    </row>
    <row r="17" spans="2:5" ht="19.5" customHeight="1">
      <c r="B17" s="66"/>
      <c r="C17" s="223"/>
      <c r="D17" s="68" t="s">
        <v>112</v>
      </c>
      <c r="E17" s="228">
        <v>0</v>
      </c>
    </row>
    <row r="18" spans="2:5" ht="19.5" customHeight="1">
      <c r="B18" s="66"/>
      <c r="C18" s="223"/>
      <c r="D18" s="68" t="s">
        <v>113</v>
      </c>
      <c r="E18" s="228">
        <v>0</v>
      </c>
    </row>
    <row r="19" spans="2:5" ht="19.5" customHeight="1">
      <c r="B19" s="66"/>
      <c r="C19" s="223"/>
      <c r="D19" s="68" t="s">
        <v>114</v>
      </c>
      <c r="E19" s="228">
        <v>0</v>
      </c>
    </row>
    <row r="20" spans="2:5" ht="19.5" customHeight="1">
      <c r="B20" s="66"/>
      <c r="C20" s="223"/>
      <c r="D20" s="68" t="s">
        <v>115</v>
      </c>
      <c r="E20" s="228">
        <v>0</v>
      </c>
    </row>
    <row r="21" spans="2:5" ht="19.5" customHeight="1">
      <c r="B21" s="66"/>
      <c r="C21" s="223"/>
      <c r="D21" s="68" t="s">
        <v>116</v>
      </c>
      <c r="E21" s="228">
        <v>0</v>
      </c>
    </row>
    <row r="22" spans="2:5" ht="19.5" customHeight="1">
      <c r="B22" s="66"/>
      <c r="C22" s="223"/>
      <c r="D22" s="68" t="s">
        <v>117</v>
      </c>
      <c r="E22" s="228"/>
    </row>
    <row r="23" spans="2:5" ht="19.5" customHeight="1">
      <c r="B23" s="66"/>
      <c r="C23" s="223"/>
      <c r="D23" s="68" t="s">
        <v>118</v>
      </c>
      <c r="E23" s="228">
        <v>0</v>
      </c>
    </row>
    <row r="24" spans="2:5" ht="19.5" customHeight="1">
      <c r="B24" s="66"/>
      <c r="C24" s="223"/>
      <c r="D24" s="68" t="s">
        <v>119</v>
      </c>
      <c r="E24" s="228">
        <v>0</v>
      </c>
    </row>
    <row r="25" spans="2:5" ht="19.5" customHeight="1">
      <c r="B25" s="66"/>
      <c r="C25" s="223"/>
      <c r="D25" s="68" t="s">
        <v>120</v>
      </c>
      <c r="E25" s="228">
        <v>0</v>
      </c>
    </row>
    <row r="26" spans="2:5" ht="19.5" customHeight="1">
      <c r="B26" s="66"/>
      <c r="C26" s="223"/>
      <c r="D26" s="68" t="s">
        <v>121</v>
      </c>
      <c r="E26" s="228">
        <v>0</v>
      </c>
    </row>
    <row r="27" spans="2:5" ht="19.5" customHeight="1">
      <c r="B27" s="67"/>
      <c r="C27" s="224"/>
      <c r="D27" s="68" t="s">
        <v>122</v>
      </c>
      <c r="E27" s="229"/>
    </row>
    <row r="28" spans="2:5" ht="19.5" customHeight="1">
      <c r="B28" s="65" t="s">
        <v>71</v>
      </c>
      <c r="C28" s="225">
        <f>SUM(C4,C14)</f>
        <v>2590972</v>
      </c>
      <c r="D28" s="113" t="s">
        <v>72</v>
      </c>
      <c r="E28" s="230">
        <f>SUM(E4,E27)</f>
        <v>2590972</v>
      </c>
    </row>
  </sheetData>
  <sheetProtection/>
  <mergeCells count="1">
    <mergeCell ref="B2:E2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showZeros="0" zoomScalePageLayoutView="0" workbookViewId="0" topLeftCell="A10">
      <selection activeCell="C42" sqref="C42:D42"/>
    </sheetView>
  </sheetViews>
  <sheetFormatPr defaultColWidth="10.28125" defaultRowHeight="12.75"/>
  <cols>
    <col min="1" max="1" width="9.140625" style="32" bestFit="1" customWidth="1"/>
    <col min="2" max="2" width="35.140625" style="32" customWidth="1"/>
    <col min="3" max="3" width="16.421875" style="32" customWidth="1"/>
    <col min="4" max="4" width="17.00390625" style="32" customWidth="1"/>
    <col min="5" max="5" width="14.8515625" style="32" customWidth="1"/>
    <col min="6" max="16384" width="10.28125" style="32" customWidth="1"/>
  </cols>
  <sheetData>
    <row r="1" spans="1:5" ht="19.5" customHeight="1">
      <c r="A1" s="157"/>
      <c r="B1" s="157"/>
      <c r="C1" s="157"/>
      <c r="D1" s="157"/>
      <c r="E1" s="157"/>
    </row>
    <row r="2" spans="1:5" ht="39.75" customHeight="1">
      <c r="A2" s="158" t="s">
        <v>123</v>
      </c>
      <c r="B2" s="158"/>
      <c r="C2" s="158"/>
      <c r="D2" s="158"/>
      <c r="E2" s="158"/>
    </row>
    <row r="3" spans="1:5" ht="12.75">
      <c r="A3" s="132" t="s">
        <v>38</v>
      </c>
      <c r="B3" s="132"/>
      <c r="C3" s="132"/>
      <c r="D3" s="132"/>
      <c r="E3" s="132"/>
    </row>
    <row r="4" spans="1:5" ht="15" customHeight="1">
      <c r="A4" s="156" t="s">
        <v>124</v>
      </c>
      <c r="B4" s="156"/>
      <c r="C4" s="156" t="s">
        <v>125</v>
      </c>
      <c r="D4" s="156"/>
      <c r="E4" s="156"/>
    </row>
    <row r="5" spans="1:5" ht="15" customHeight="1">
      <c r="A5" s="33" t="s">
        <v>81</v>
      </c>
      <c r="B5" s="33" t="s">
        <v>82</v>
      </c>
      <c r="C5" s="69" t="s">
        <v>17</v>
      </c>
      <c r="D5" s="69" t="s">
        <v>85</v>
      </c>
      <c r="E5" s="69" t="s">
        <v>86</v>
      </c>
    </row>
    <row r="6" spans="1:5" ht="15" customHeight="1">
      <c r="A6" s="86">
        <v>201</v>
      </c>
      <c r="B6" s="87" t="s">
        <v>439</v>
      </c>
      <c r="C6" s="219">
        <v>2146202</v>
      </c>
      <c r="D6" s="219">
        <v>2146202</v>
      </c>
      <c r="E6" s="70"/>
    </row>
    <row r="7" spans="1:5" ht="15" customHeight="1">
      <c r="A7" s="39">
        <v>20131</v>
      </c>
      <c r="B7" s="87" t="s">
        <v>440</v>
      </c>
      <c r="C7" s="219">
        <v>2146202</v>
      </c>
      <c r="D7" s="219">
        <v>2146202</v>
      </c>
      <c r="E7" s="70"/>
    </row>
    <row r="8" spans="1:5" ht="15" customHeight="1">
      <c r="A8" s="39">
        <v>2013101</v>
      </c>
      <c r="B8" s="87" t="s">
        <v>427</v>
      </c>
      <c r="C8" s="219">
        <v>2146202</v>
      </c>
      <c r="D8" s="219">
        <v>2146202</v>
      </c>
      <c r="E8" s="70"/>
    </row>
    <row r="9" spans="1:5" ht="15" customHeight="1">
      <c r="A9" s="39">
        <v>208</v>
      </c>
      <c r="B9" s="51" t="s">
        <v>373</v>
      </c>
      <c r="C9" s="219">
        <v>444770</v>
      </c>
      <c r="D9" s="219">
        <v>444770</v>
      </c>
      <c r="E9" s="70"/>
    </row>
    <row r="10" spans="1:5" ht="15" customHeight="1">
      <c r="A10" s="39">
        <v>20805</v>
      </c>
      <c r="B10" s="87" t="s">
        <v>438</v>
      </c>
      <c r="C10" s="219">
        <v>444770</v>
      </c>
      <c r="D10" s="219">
        <v>444770</v>
      </c>
      <c r="E10" s="70"/>
    </row>
    <row r="11" spans="1:5" ht="15" customHeight="1">
      <c r="A11" s="39">
        <v>2080501</v>
      </c>
      <c r="B11" s="87" t="s">
        <v>436</v>
      </c>
      <c r="C11" s="219">
        <v>133884</v>
      </c>
      <c r="D11" s="219">
        <v>133884</v>
      </c>
      <c r="E11" s="70"/>
    </row>
    <row r="12" spans="1:5" ht="15" customHeight="1">
      <c r="A12" s="39">
        <v>2080505</v>
      </c>
      <c r="B12" s="51" t="s">
        <v>374</v>
      </c>
      <c r="C12" s="219">
        <v>310886</v>
      </c>
      <c r="D12" s="219">
        <v>310886</v>
      </c>
      <c r="E12" s="70"/>
    </row>
    <row r="13" spans="1:5" ht="15" customHeight="1">
      <c r="A13" s="39"/>
      <c r="B13" s="51"/>
      <c r="C13" s="219"/>
      <c r="D13" s="219"/>
      <c r="E13" s="70"/>
    </row>
    <row r="14" spans="1:5" ht="15" customHeight="1">
      <c r="A14" s="39"/>
      <c r="B14" s="39"/>
      <c r="C14" s="231"/>
      <c r="D14" s="231"/>
      <c r="E14" s="70"/>
    </row>
    <row r="15" spans="1:5" ht="15" customHeight="1">
      <c r="A15" s="39"/>
      <c r="B15" s="39"/>
      <c r="C15" s="231"/>
      <c r="D15" s="231"/>
      <c r="E15" s="70"/>
    </row>
    <row r="16" spans="1:5" ht="15" customHeight="1">
      <c r="A16" s="39"/>
      <c r="B16" s="39"/>
      <c r="C16" s="231"/>
      <c r="D16" s="231"/>
      <c r="E16" s="70"/>
    </row>
    <row r="17" spans="1:5" ht="15" customHeight="1">
      <c r="A17" s="39"/>
      <c r="B17" s="39"/>
      <c r="C17" s="231"/>
      <c r="D17" s="231"/>
      <c r="E17" s="70"/>
    </row>
    <row r="18" spans="1:5" ht="15" customHeight="1">
      <c r="A18" s="39"/>
      <c r="B18" s="39"/>
      <c r="C18" s="231"/>
      <c r="D18" s="231"/>
      <c r="E18" s="70"/>
    </row>
    <row r="19" spans="1:5" ht="15" customHeight="1">
      <c r="A19" s="39"/>
      <c r="B19" s="39"/>
      <c r="C19" s="231"/>
      <c r="D19" s="231"/>
      <c r="E19" s="70"/>
    </row>
    <row r="20" spans="1:5" ht="15" customHeight="1">
      <c r="A20" s="39"/>
      <c r="B20" s="39"/>
      <c r="C20" s="231"/>
      <c r="D20" s="231"/>
      <c r="E20" s="70"/>
    </row>
    <row r="21" spans="1:5" ht="15" customHeight="1">
      <c r="A21" s="39"/>
      <c r="B21" s="39"/>
      <c r="C21" s="231"/>
      <c r="D21" s="231"/>
      <c r="E21" s="70"/>
    </row>
    <row r="22" spans="1:5" ht="15" customHeight="1">
      <c r="A22" s="39"/>
      <c r="B22" s="39"/>
      <c r="C22" s="231"/>
      <c r="D22" s="231"/>
      <c r="E22" s="70"/>
    </row>
    <row r="23" spans="1:5" ht="15" customHeight="1">
      <c r="A23" s="39"/>
      <c r="B23" s="39"/>
      <c r="C23" s="231"/>
      <c r="D23" s="231"/>
      <c r="E23" s="70"/>
    </row>
    <row r="24" spans="1:5" ht="15" customHeight="1">
      <c r="A24" s="39"/>
      <c r="B24" s="39"/>
      <c r="C24" s="231"/>
      <c r="D24" s="231"/>
      <c r="E24" s="70"/>
    </row>
    <row r="25" spans="1:5" ht="15" customHeight="1">
      <c r="A25" s="39"/>
      <c r="B25" s="39"/>
      <c r="C25" s="231"/>
      <c r="D25" s="231"/>
      <c r="E25" s="70"/>
    </row>
    <row r="26" spans="1:5" ht="15" customHeight="1">
      <c r="A26" s="39"/>
      <c r="B26" s="39"/>
      <c r="C26" s="231"/>
      <c r="D26" s="231"/>
      <c r="E26" s="70"/>
    </row>
    <row r="27" spans="1:5" ht="15" customHeight="1">
      <c r="A27" s="39"/>
      <c r="B27" s="39"/>
      <c r="C27" s="231"/>
      <c r="D27" s="231"/>
      <c r="E27" s="70"/>
    </row>
    <row r="28" spans="1:5" ht="15" customHeight="1">
      <c r="A28" s="39"/>
      <c r="B28" s="39"/>
      <c r="C28" s="231"/>
      <c r="D28" s="231"/>
      <c r="E28" s="70"/>
    </row>
    <row r="29" spans="1:5" ht="15" customHeight="1">
      <c r="A29" s="39"/>
      <c r="B29" s="39"/>
      <c r="C29" s="231"/>
      <c r="D29" s="231"/>
      <c r="E29" s="70"/>
    </row>
    <row r="30" spans="1:5" ht="15" customHeight="1">
      <c r="A30" s="39"/>
      <c r="B30" s="39"/>
      <c r="C30" s="231"/>
      <c r="D30" s="231"/>
      <c r="E30" s="70"/>
    </row>
    <row r="31" spans="1:5" ht="15" customHeight="1">
      <c r="A31" s="39"/>
      <c r="B31" s="39"/>
      <c r="C31" s="231"/>
      <c r="D31" s="231"/>
      <c r="E31" s="70"/>
    </row>
    <row r="32" spans="1:5" ht="15" customHeight="1">
      <c r="A32" s="39"/>
      <c r="B32" s="39"/>
      <c r="C32" s="231"/>
      <c r="D32" s="231"/>
      <c r="E32" s="70"/>
    </row>
    <row r="33" spans="1:5" ht="15" customHeight="1">
      <c r="A33" s="39"/>
      <c r="B33" s="39"/>
      <c r="C33" s="231"/>
      <c r="D33" s="231"/>
      <c r="E33" s="70"/>
    </row>
    <row r="34" spans="1:5" ht="15" customHeight="1">
      <c r="A34" s="39"/>
      <c r="B34" s="39"/>
      <c r="C34" s="231"/>
      <c r="D34" s="231"/>
      <c r="E34" s="70"/>
    </row>
    <row r="35" spans="1:5" ht="15" customHeight="1">
      <c r="A35" s="39"/>
      <c r="B35" s="39"/>
      <c r="C35" s="231"/>
      <c r="D35" s="231"/>
      <c r="E35" s="70"/>
    </row>
    <row r="36" spans="1:5" ht="15" customHeight="1">
      <c r="A36" s="39"/>
      <c r="B36" s="39"/>
      <c r="C36" s="231"/>
      <c r="D36" s="231"/>
      <c r="E36" s="70"/>
    </row>
    <row r="37" spans="1:5" ht="15" customHeight="1">
      <c r="A37" s="34"/>
      <c r="B37" s="34"/>
      <c r="C37" s="231"/>
      <c r="D37" s="231"/>
      <c r="E37" s="70"/>
    </row>
    <row r="38" spans="1:5" ht="15" customHeight="1">
      <c r="A38" s="34"/>
      <c r="B38" s="34"/>
      <c r="C38" s="231"/>
      <c r="D38" s="231"/>
      <c r="E38" s="70"/>
    </row>
    <row r="39" spans="1:5" ht="15" customHeight="1">
      <c r="A39" s="34"/>
      <c r="B39" s="34"/>
      <c r="C39" s="231"/>
      <c r="D39" s="231"/>
      <c r="E39" s="70"/>
    </row>
    <row r="40" spans="1:5" ht="15" customHeight="1">
      <c r="A40" s="34"/>
      <c r="B40" s="34"/>
      <c r="C40" s="231"/>
      <c r="D40" s="231"/>
      <c r="E40" s="70"/>
    </row>
    <row r="41" spans="1:5" ht="15" customHeight="1">
      <c r="A41" s="34"/>
      <c r="B41" s="34"/>
      <c r="C41" s="231"/>
      <c r="D41" s="231"/>
      <c r="E41" s="70"/>
    </row>
    <row r="42" spans="1:5" ht="15" customHeight="1">
      <c r="A42" s="71"/>
      <c r="B42" s="72" t="s">
        <v>83</v>
      </c>
      <c r="C42" s="232">
        <f>C6+C9</f>
        <v>2590972</v>
      </c>
      <c r="D42" s="232">
        <f>D6+D9</f>
        <v>2590972</v>
      </c>
      <c r="E42" s="84"/>
    </row>
    <row r="43" spans="1:5" ht="12.75">
      <c r="A43" s="40"/>
      <c r="B43" s="40"/>
      <c r="C43" s="40"/>
      <c r="D43" s="40"/>
      <c r="E43" s="40"/>
    </row>
    <row r="44" spans="1:5" ht="12.75">
      <c r="A44" s="40"/>
      <c r="B44" s="40"/>
      <c r="C44" s="40"/>
      <c r="D44" s="40"/>
      <c r="E44" s="40"/>
    </row>
  </sheetData>
  <sheetProtection/>
  <mergeCells count="5">
    <mergeCell ref="A1:E1"/>
    <mergeCell ref="A2:E2"/>
    <mergeCell ref="A3:E3"/>
    <mergeCell ref="A4:B4"/>
    <mergeCell ref="C4:E4"/>
  </mergeCells>
  <printOptions horizontalCentered="1"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showZeros="0" zoomScalePageLayoutView="0" workbookViewId="0" topLeftCell="A22">
      <selection activeCell="F32" sqref="F32"/>
    </sheetView>
  </sheetViews>
  <sheetFormatPr defaultColWidth="10.28125" defaultRowHeight="12.75"/>
  <cols>
    <col min="1" max="1" width="6.28125" style="35" customWidth="1"/>
    <col min="2" max="2" width="6.140625" style="35" customWidth="1"/>
    <col min="3" max="3" width="27.28125" style="35" customWidth="1"/>
    <col min="4" max="7" width="12.7109375" style="35" bestFit="1" customWidth="1"/>
    <col min="8" max="8" width="5.421875" style="35" bestFit="1" customWidth="1"/>
    <col min="9" max="9" width="6.140625" style="35" customWidth="1"/>
    <col min="10" max="10" width="5.7109375" style="35" customWidth="1"/>
    <col min="11" max="11" width="6.8515625" style="35" customWidth="1"/>
    <col min="12" max="12" width="7.7109375" style="35" customWidth="1"/>
    <col min="13" max="13" width="5.421875" style="35" bestFit="1" customWidth="1"/>
    <col min="14" max="14" width="8.421875" style="35" customWidth="1"/>
    <col min="15" max="15" width="6.140625" style="35" customWidth="1"/>
    <col min="16" max="16" width="5.140625" style="35" customWidth="1"/>
    <col min="17" max="17" width="5.421875" style="35" bestFit="1" customWidth="1"/>
    <col min="18" max="18" width="6.00390625" style="35" customWidth="1"/>
    <col min="19" max="19" width="5.7109375" style="35" customWidth="1"/>
    <col min="20" max="16384" width="10.28125" style="35" customWidth="1"/>
  </cols>
  <sheetData>
    <row r="1" spans="1:18" ht="15" customHeight="1">
      <c r="A1" s="36"/>
      <c r="B1" s="36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15" customHeigh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5" customHeight="1">
      <c r="A3" s="36"/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76" t="s">
        <v>38</v>
      </c>
      <c r="R3" s="176"/>
      <c r="S3" s="176"/>
    </row>
    <row r="4" spans="1:19" ht="19.5" customHeight="1">
      <c r="A4" s="182" t="s">
        <v>127</v>
      </c>
      <c r="B4" s="185"/>
      <c r="C4" s="182" t="s">
        <v>128</v>
      </c>
      <c r="D4" s="127" t="s">
        <v>129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9.5" customHeight="1">
      <c r="A5" s="184"/>
      <c r="B5" s="186"/>
      <c r="C5" s="183"/>
      <c r="D5" s="163" t="s">
        <v>130</v>
      </c>
      <c r="E5" s="123" t="s">
        <v>131</v>
      </c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70" t="s">
        <v>132</v>
      </c>
      <c r="Q5" s="171"/>
      <c r="R5" s="171"/>
      <c r="S5" s="172"/>
    </row>
    <row r="6" spans="1:19" ht="19.5" customHeight="1">
      <c r="A6" s="180" t="s">
        <v>133</v>
      </c>
      <c r="B6" s="180" t="s">
        <v>134</v>
      </c>
      <c r="C6" s="183"/>
      <c r="D6" s="164"/>
      <c r="E6" s="166" t="s">
        <v>11</v>
      </c>
      <c r="F6" s="126" t="s">
        <v>135</v>
      </c>
      <c r="G6" s="161"/>
      <c r="H6" s="161"/>
      <c r="I6" s="161"/>
      <c r="J6" s="161"/>
      <c r="K6" s="161"/>
      <c r="L6" s="161"/>
      <c r="M6" s="162"/>
      <c r="N6" s="168" t="s">
        <v>136</v>
      </c>
      <c r="O6" s="168" t="s">
        <v>137</v>
      </c>
      <c r="P6" s="173"/>
      <c r="Q6" s="174"/>
      <c r="R6" s="174"/>
      <c r="S6" s="175"/>
    </row>
    <row r="7" spans="1:19" ht="60">
      <c r="A7" s="181"/>
      <c r="B7" s="181"/>
      <c r="C7" s="184"/>
      <c r="D7" s="165"/>
      <c r="E7" s="167"/>
      <c r="F7" s="73" t="s">
        <v>17</v>
      </c>
      <c r="G7" s="73" t="s">
        <v>138</v>
      </c>
      <c r="H7" s="73" t="s">
        <v>139</v>
      </c>
      <c r="I7" s="73" t="s">
        <v>140</v>
      </c>
      <c r="J7" s="73" t="s">
        <v>141</v>
      </c>
      <c r="K7" s="73" t="s">
        <v>142</v>
      </c>
      <c r="L7" s="73" t="s">
        <v>143</v>
      </c>
      <c r="M7" s="73" t="s">
        <v>144</v>
      </c>
      <c r="N7" s="169"/>
      <c r="O7" s="169"/>
      <c r="P7" s="73" t="s">
        <v>17</v>
      </c>
      <c r="Q7" s="73" t="s">
        <v>78</v>
      </c>
      <c r="R7" s="73" t="s">
        <v>79</v>
      </c>
      <c r="S7" s="73" t="s">
        <v>145</v>
      </c>
    </row>
    <row r="8" spans="1:19" ht="13.5">
      <c r="A8" s="74">
        <v>1</v>
      </c>
      <c r="B8" s="74">
        <v>2</v>
      </c>
      <c r="C8" s="75">
        <v>3</v>
      </c>
      <c r="D8" s="74">
        <v>4</v>
      </c>
      <c r="E8" s="74">
        <v>5</v>
      </c>
      <c r="F8" s="74">
        <v>6</v>
      </c>
      <c r="G8" s="74">
        <v>7</v>
      </c>
      <c r="H8" s="75">
        <v>8</v>
      </c>
      <c r="I8" s="74">
        <v>9</v>
      </c>
      <c r="J8" s="74">
        <v>10</v>
      </c>
      <c r="K8" s="74">
        <v>11</v>
      </c>
      <c r="L8" s="74">
        <v>12</v>
      </c>
      <c r="M8" s="75">
        <v>13</v>
      </c>
      <c r="N8" s="74">
        <v>14</v>
      </c>
      <c r="O8" s="74">
        <v>15</v>
      </c>
      <c r="P8" s="74">
        <v>16</v>
      </c>
      <c r="Q8" s="74">
        <v>17</v>
      </c>
      <c r="R8" s="75">
        <v>18</v>
      </c>
      <c r="S8" s="74">
        <v>19</v>
      </c>
    </row>
    <row r="9" spans="1:19" ht="19.5" customHeight="1">
      <c r="A9" s="177" t="s">
        <v>437</v>
      </c>
      <c r="B9" s="178"/>
      <c r="C9" s="179"/>
      <c r="D9" s="233">
        <f>SUM(D10,D24,D52)</f>
        <v>2590972</v>
      </c>
      <c r="E9" s="233">
        <f>SUM(E10,E24,E52)</f>
        <v>2590972</v>
      </c>
      <c r="F9" s="233">
        <f>SUM(F10,F24,F52)</f>
        <v>2590972</v>
      </c>
      <c r="G9" s="233">
        <f>SUM(G10,G24,G52)</f>
        <v>2590972</v>
      </c>
      <c r="H9" s="114">
        <f>SUM(H10,H24,H52)</f>
        <v>0</v>
      </c>
      <c r="I9" s="114">
        <f aca="true" t="shared" si="0" ref="I9:S9">SUM(I10,I24,I52)</f>
        <v>0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0</v>
      </c>
      <c r="N9" s="114">
        <f t="shared" si="0"/>
        <v>0</v>
      </c>
      <c r="O9" s="114">
        <f t="shared" si="0"/>
        <v>0</v>
      </c>
      <c r="P9" s="114">
        <f t="shared" si="0"/>
        <v>0</v>
      </c>
      <c r="Q9" s="114">
        <f t="shared" si="0"/>
        <v>0</v>
      </c>
      <c r="R9" s="114">
        <f t="shared" si="0"/>
        <v>0</v>
      </c>
      <c r="S9" s="114">
        <f t="shared" si="0"/>
        <v>0</v>
      </c>
    </row>
    <row r="10" spans="1:19" ht="19.5" customHeight="1">
      <c r="A10" s="78">
        <v>301</v>
      </c>
      <c r="B10" s="79" t="s">
        <v>146</v>
      </c>
      <c r="C10" s="80" t="s">
        <v>147</v>
      </c>
      <c r="D10" s="234">
        <f>SUM(D11:D23)</f>
        <v>2136748</v>
      </c>
      <c r="E10" s="234">
        <f>SUM(E11:E23)</f>
        <v>2136748</v>
      </c>
      <c r="F10" s="234">
        <f>SUM(F11:F23)</f>
        <v>2136748</v>
      </c>
      <c r="G10" s="234">
        <f>SUM(G11:G23)</f>
        <v>2136748</v>
      </c>
      <c r="H10" s="115">
        <f aca="true" t="shared" si="1" ref="H10:S10">SUM(H11:H23)</f>
        <v>0</v>
      </c>
      <c r="I10" s="115">
        <f t="shared" si="1"/>
        <v>0</v>
      </c>
      <c r="J10" s="115">
        <f t="shared" si="1"/>
        <v>0</v>
      </c>
      <c r="K10" s="115">
        <f t="shared" si="1"/>
        <v>0</v>
      </c>
      <c r="L10" s="115">
        <f t="shared" si="1"/>
        <v>0</v>
      </c>
      <c r="M10" s="115">
        <f t="shared" si="1"/>
        <v>0</v>
      </c>
      <c r="N10" s="115">
        <f t="shared" si="1"/>
        <v>0</v>
      </c>
      <c r="O10" s="115">
        <f t="shared" si="1"/>
        <v>0</v>
      </c>
      <c r="P10" s="115">
        <f t="shared" si="1"/>
        <v>0</v>
      </c>
      <c r="Q10" s="115">
        <f t="shared" si="1"/>
        <v>0</v>
      </c>
      <c r="R10" s="115">
        <f t="shared" si="1"/>
        <v>0</v>
      </c>
      <c r="S10" s="115">
        <f t="shared" si="1"/>
        <v>0</v>
      </c>
    </row>
    <row r="11" spans="1:19" ht="19.5" customHeight="1">
      <c r="A11" s="81"/>
      <c r="B11" s="77" t="s">
        <v>148</v>
      </c>
      <c r="C11" s="82" t="s">
        <v>375</v>
      </c>
      <c r="D11" s="235">
        <v>668760</v>
      </c>
      <c r="E11" s="235">
        <v>668760</v>
      </c>
      <c r="F11" s="235">
        <v>668760</v>
      </c>
      <c r="G11" s="235">
        <v>668760</v>
      </c>
      <c r="H11" s="92"/>
      <c r="I11" s="92"/>
      <c r="J11" s="92"/>
      <c r="K11" s="92"/>
      <c r="L11" s="92"/>
      <c r="M11" s="92"/>
      <c r="N11" s="92"/>
      <c r="O11" s="92"/>
      <c r="P11" s="114">
        <f aca="true" t="shared" si="2" ref="P11:P63">SUM(Q11:S11)</f>
        <v>0</v>
      </c>
      <c r="Q11" s="92"/>
      <c r="R11" s="92"/>
      <c r="S11" s="92"/>
    </row>
    <row r="12" spans="1:19" ht="19.5" customHeight="1">
      <c r="A12" s="81"/>
      <c r="B12" s="77" t="s">
        <v>149</v>
      </c>
      <c r="C12" s="82" t="s">
        <v>376</v>
      </c>
      <c r="D12" s="235">
        <v>1101372</v>
      </c>
      <c r="E12" s="235">
        <v>1101372</v>
      </c>
      <c r="F12" s="235">
        <v>1101372</v>
      </c>
      <c r="G12" s="235">
        <v>1101372</v>
      </c>
      <c r="H12" s="92"/>
      <c r="I12" s="92"/>
      <c r="J12" s="92"/>
      <c r="K12" s="92"/>
      <c r="L12" s="92"/>
      <c r="M12" s="92"/>
      <c r="N12" s="92"/>
      <c r="O12" s="92"/>
      <c r="P12" s="114">
        <f t="shared" si="2"/>
        <v>0</v>
      </c>
      <c r="Q12" s="92"/>
      <c r="R12" s="92"/>
      <c r="S12" s="92"/>
    </row>
    <row r="13" spans="1:19" ht="19.5" customHeight="1">
      <c r="A13" s="81"/>
      <c r="B13" s="77" t="s">
        <v>150</v>
      </c>
      <c r="C13" s="82" t="s">
        <v>377</v>
      </c>
      <c r="D13" s="235">
        <v>55730</v>
      </c>
      <c r="E13" s="235">
        <v>55730</v>
      </c>
      <c r="F13" s="235">
        <v>55730</v>
      </c>
      <c r="G13" s="235">
        <v>55730</v>
      </c>
      <c r="H13" s="92"/>
      <c r="I13" s="92"/>
      <c r="J13" s="92"/>
      <c r="K13" s="92"/>
      <c r="L13" s="92"/>
      <c r="M13" s="92"/>
      <c r="N13" s="92"/>
      <c r="O13" s="92"/>
      <c r="P13" s="114">
        <f t="shared" si="2"/>
        <v>0</v>
      </c>
      <c r="Q13" s="92"/>
      <c r="R13" s="92"/>
      <c r="S13" s="92"/>
    </row>
    <row r="14" spans="1:19" ht="19.5" customHeight="1">
      <c r="A14" s="81"/>
      <c r="B14" s="77" t="s">
        <v>151</v>
      </c>
      <c r="C14" s="82" t="s">
        <v>378</v>
      </c>
      <c r="D14" s="235">
        <f aca="true" t="shared" si="3" ref="D14:D63">SUM(E14,P14)</f>
        <v>0</v>
      </c>
      <c r="E14" s="235">
        <f aca="true" t="shared" si="4" ref="E14:E63">SUM(F14,N13,O13)</f>
        <v>0</v>
      </c>
      <c r="F14" s="235">
        <f aca="true" t="shared" si="5" ref="F14:F63">SUM(G14:M14)</f>
        <v>0</v>
      </c>
      <c r="G14" s="235"/>
      <c r="H14" s="92"/>
      <c r="I14" s="92"/>
      <c r="J14" s="92"/>
      <c r="K14" s="92"/>
      <c r="L14" s="92"/>
      <c r="M14" s="92"/>
      <c r="N14" s="92"/>
      <c r="O14" s="92"/>
      <c r="P14" s="114">
        <f t="shared" si="2"/>
        <v>0</v>
      </c>
      <c r="Q14" s="92"/>
      <c r="R14" s="92"/>
      <c r="S14" s="92"/>
    </row>
    <row r="15" spans="1:19" ht="19.5" customHeight="1">
      <c r="A15" s="81"/>
      <c r="B15" s="77" t="s">
        <v>152</v>
      </c>
      <c r="C15" s="82" t="s">
        <v>379</v>
      </c>
      <c r="D15" s="235">
        <f t="shared" si="3"/>
        <v>0</v>
      </c>
      <c r="E15" s="235">
        <f t="shared" si="4"/>
        <v>0</v>
      </c>
      <c r="F15" s="235">
        <f t="shared" si="5"/>
        <v>0</v>
      </c>
      <c r="G15" s="235"/>
      <c r="H15" s="92"/>
      <c r="I15" s="92"/>
      <c r="J15" s="92"/>
      <c r="K15" s="92"/>
      <c r="L15" s="92"/>
      <c r="M15" s="92"/>
      <c r="N15" s="92"/>
      <c r="O15" s="92"/>
      <c r="P15" s="114">
        <f t="shared" si="2"/>
        <v>0</v>
      </c>
      <c r="Q15" s="92"/>
      <c r="R15" s="92"/>
      <c r="S15" s="92"/>
    </row>
    <row r="16" spans="1:19" ht="19.5" customHeight="1">
      <c r="A16" s="81"/>
      <c r="B16" s="77" t="s">
        <v>153</v>
      </c>
      <c r="C16" s="82" t="s">
        <v>380</v>
      </c>
      <c r="D16" s="235">
        <v>310886</v>
      </c>
      <c r="E16" s="235">
        <v>310886</v>
      </c>
      <c r="F16" s="235">
        <v>310886</v>
      </c>
      <c r="G16" s="235">
        <v>310886</v>
      </c>
      <c r="H16" s="92"/>
      <c r="I16" s="92"/>
      <c r="J16" s="92"/>
      <c r="K16" s="92"/>
      <c r="L16" s="92"/>
      <c r="M16" s="92"/>
      <c r="N16" s="92"/>
      <c r="O16" s="92"/>
      <c r="P16" s="114">
        <f t="shared" si="2"/>
        <v>0</v>
      </c>
      <c r="Q16" s="92"/>
      <c r="R16" s="92"/>
      <c r="S16" s="92"/>
    </row>
    <row r="17" spans="1:19" ht="19.5" customHeight="1">
      <c r="A17" s="81"/>
      <c r="B17" s="77" t="s">
        <v>154</v>
      </c>
      <c r="C17" s="82" t="s">
        <v>381</v>
      </c>
      <c r="D17" s="234">
        <f t="shared" si="3"/>
        <v>0</v>
      </c>
      <c r="E17" s="234">
        <f t="shared" si="4"/>
        <v>0</v>
      </c>
      <c r="F17" s="234">
        <f t="shared" si="5"/>
        <v>0</v>
      </c>
      <c r="G17" s="235"/>
      <c r="H17" s="92"/>
      <c r="I17" s="92"/>
      <c r="J17" s="92"/>
      <c r="K17" s="92"/>
      <c r="L17" s="92"/>
      <c r="M17" s="92"/>
      <c r="N17" s="92"/>
      <c r="O17" s="92"/>
      <c r="P17" s="114">
        <f t="shared" si="2"/>
        <v>0</v>
      </c>
      <c r="Q17" s="92"/>
      <c r="R17" s="92"/>
      <c r="S17" s="92"/>
    </row>
    <row r="18" spans="1:19" ht="19.5" customHeight="1">
      <c r="A18" s="81"/>
      <c r="B18" s="77" t="s">
        <v>155</v>
      </c>
      <c r="C18" s="82" t="s">
        <v>382</v>
      </c>
      <c r="D18" s="234">
        <f t="shared" si="3"/>
        <v>0</v>
      </c>
      <c r="E18" s="234">
        <f t="shared" si="4"/>
        <v>0</v>
      </c>
      <c r="F18" s="234">
        <f t="shared" si="5"/>
        <v>0</v>
      </c>
      <c r="G18" s="235"/>
      <c r="H18" s="92"/>
      <c r="I18" s="92"/>
      <c r="J18" s="92"/>
      <c r="K18" s="92"/>
      <c r="L18" s="92"/>
      <c r="M18" s="92"/>
      <c r="N18" s="92"/>
      <c r="O18" s="92"/>
      <c r="P18" s="114">
        <f t="shared" si="2"/>
        <v>0</v>
      </c>
      <c r="Q18" s="92"/>
      <c r="R18" s="92"/>
      <c r="S18" s="92"/>
    </row>
    <row r="19" spans="1:19" ht="19.5" customHeight="1">
      <c r="A19" s="81"/>
      <c r="B19" s="77" t="s">
        <v>156</v>
      </c>
      <c r="C19" s="82" t="s">
        <v>383</v>
      </c>
      <c r="D19" s="234">
        <f t="shared" si="3"/>
        <v>0</v>
      </c>
      <c r="E19" s="234">
        <f t="shared" si="4"/>
        <v>0</v>
      </c>
      <c r="F19" s="234">
        <f t="shared" si="5"/>
        <v>0</v>
      </c>
      <c r="G19" s="235"/>
      <c r="H19" s="92"/>
      <c r="I19" s="92"/>
      <c r="J19" s="92"/>
      <c r="K19" s="92"/>
      <c r="L19" s="92"/>
      <c r="M19" s="92"/>
      <c r="N19" s="92"/>
      <c r="O19" s="92"/>
      <c r="P19" s="114">
        <f t="shared" si="2"/>
        <v>0</v>
      </c>
      <c r="Q19" s="92"/>
      <c r="R19" s="92"/>
      <c r="S19" s="92"/>
    </row>
    <row r="20" spans="1:19" ht="19.5" customHeight="1">
      <c r="A20" s="81"/>
      <c r="B20" s="77" t="s">
        <v>157</v>
      </c>
      <c r="C20" s="82" t="s">
        <v>384</v>
      </c>
      <c r="D20" s="234">
        <f t="shared" si="3"/>
        <v>0</v>
      </c>
      <c r="E20" s="234">
        <f t="shared" si="4"/>
        <v>0</v>
      </c>
      <c r="F20" s="234">
        <f t="shared" si="5"/>
        <v>0</v>
      </c>
      <c r="G20" s="235"/>
      <c r="H20" s="92"/>
      <c r="I20" s="92"/>
      <c r="J20" s="92"/>
      <c r="K20" s="92"/>
      <c r="L20" s="92"/>
      <c r="M20" s="92"/>
      <c r="N20" s="92"/>
      <c r="O20" s="92"/>
      <c r="P20" s="114">
        <f t="shared" si="2"/>
        <v>0</v>
      </c>
      <c r="Q20" s="92"/>
      <c r="R20" s="92"/>
      <c r="S20" s="92"/>
    </row>
    <row r="21" spans="1:19" ht="19.5" customHeight="1">
      <c r="A21" s="81"/>
      <c r="B21" s="77" t="s">
        <v>158</v>
      </c>
      <c r="C21" s="82" t="s">
        <v>385</v>
      </c>
      <c r="D21" s="234">
        <f t="shared" si="3"/>
        <v>0</v>
      </c>
      <c r="E21" s="234">
        <f t="shared" si="4"/>
        <v>0</v>
      </c>
      <c r="F21" s="234">
        <f t="shared" si="5"/>
        <v>0</v>
      </c>
      <c r="G21" s="235"/>
      <c r="H21" s="92"/>
      <c r="I21" s="92"/>
      <c r="J21" s="92"/>
      <c r="K21" s="92"/>
      <c r="L21" s="92"/>
      <c r="M21" s="92"/>
      <c r="N21" s="92"/>
      <c r="O21" s="92"/>
      <c r="P21" s="114">
        <f t="shared" si="2"/>
        <v>0</v>
      </c>
      <c r="Q21" s="92"/>
      <c r="R21" s="92"/>
      <c r="S21" s="92"/>
    </row>
    <row r="22" spans="1:19" ht="19.5" customHeight="1">
      <c r="A22" s="81"/>
      <c r="B22" s="77" t="s">
        <v>159</v>
      </c>
      <c r="C22" s="82" t="s">
        <v>386</v>
      </c>
      <c r="D22" s="234">
        <f t="shared" si="3"/>
        <v>0</v>
      </c>
      <c r="E22" s="234">
        <f t="shared" si="4"/>
        <v>0</v>
      </c>
      <c r="F22" s="234">
        <f t="shared" si="5"/>
        <v>0</v>
      </c>
      <c r="G22" s="235"/>
      <c r="H22" s="92"/>
      <c r="I22" s="92"/>
      <c r="J22" s="92"/>
      <c r="K22" s="92"/>
      <c r="L22" s="92"/>
      <c r="M22" s="92"/>
      <c r="N22" s="92"/>
      <c r="O22" s="92"/>
      <c r="P22" s="114">
        <f t="shared" si="2"/>
        <v>0</v>
      </c>
      <c r="Q22" s="92"/>
      <c r="R22" s="92"/>
      <c r="S22" s="92"/>
    </row>
    <row r="23" spans="1:19" ht="19.5" customHeight="1">
      <c r="A23" s="81"/>
      <c r="B23" s="77" t="s">
        <v>160</v>
      </c>
      <c r="C23" s="82" t="s">
        <v>387</v>
      </c>
      <c r="D23" s="234">
        <f t="shared" si="3"/>
        <v>0</v>
      </c>
      <c r="E23" s="234">
        <f t="shared" si="4"/>
        <v>0</v>
      </c>
      <c r="F23" s="234">
        <f t="shared" si="5"/>
        <v>0</v>
      </c>
      <c r="G23" s="235"/>
      <c r="H23" s="92"/>
      <c r="I23" s="92"/>
      <c r="J23" s="92"/>
      <c r="K23" s="92"/>
      <c r="L23" s="92"/>
      <c r="M23" s="92"/>
      <c r="N23" s="92"/>
      <c r="O23" s="92"/>
      <c r="P23" s="114">
        <f t="shared" si="2"/>
        <v>0</v>
      </c>
      <c r="Q23" s="92"/>
      <c r="R23" s="92"/>
      <c r="S23" s="92"/>
    </row>
    <row r="24" spans="1:19" ht="19.5" customHeight="1">
      <c r="A24" s="78">
        <v>302</v>
      </c>
      <c r="B24" s="76"/>
      <c r="C24" s="80" t="s">
        <v>161</v>
      </c>
      <c r="D24" s="234">
        <f aca="true" t="shared" si="6" ref="D24:S24">SUM(D25:D51)</f>
        <v>318360</v>
      </c>
      <c r="E24" s="234">
        <f t="shared" si="6"/>
        <v>318360</v>
      </c>
      <c r="F24" s="234">
        <f t="shared" si="6"/>
        <v>318360</v>
      </c>
      <c r="G24" s="234">
        <f t="shared" si="6"/>
        <v>318360</v>
      </c>
      <c r="H24" s="115">
        <f t="shared" si="6"/>
        <v>0</v>
      </c>
      <c r="I24" s="115">
        <f t="shared" si="6"/>
        <v>0</v>
      </c>
      <c r="J24" s="115">
        <f t="shared" si="6"/>
        <v>0</v>
      </c>
      <c r="K24" s="115">
        <f t="shared" si="6"/>
        <v>0</v>
      </c>
      <c r="L24" s="115">
        <f t="shared" si="6"/>
        <v>0</v>
      </c>
      <c r="M24" s="115">
        <f t="shared" si="6"/>
        <v>0</v>
      </c>
      <c r="N24" s="115">
        <f t="shared" si="6"/>
        <v>0</v>
      </c>
      <c r="O24" s="115">
        <f t="shared" si="6"/>
        <v>0</v>
      </c>
      <c r="P24" s="115">
        <f t="shared" si="6"/>
        <v>0</v>
      </c>
      <c r="Q24" s="115">
        <f t="shared" si="6"/>
        <v>0</v>
      </c>
      <c r="R24" s="115">
        <f t="shared" si="6"/>
        <v>0</v>
      </c>
      <c r="S24" s="115">
        <f t="shared" si="6"/>
        <v>0</v>
      </c>
    </row>
    <row r="25" spans="1:19" ht="19.5" customHeight="1">
      <c r="A25" s="81"/>
      <c r="B25" s="77" t="s">
        <v>148</v>
      </c>
      <c r="C25" s="82" t="s">
        <v>388</v>
      </c>
      <c r="D25" s="235">
        <v>25000</v>
      </c>
      <c r="E25" s="235">
        <v>25000</v>
      </c>
      <c r="F25" s="235">
        <v>25000</v>
      </c>
      <c r="G25" s="235">
        <v>25000</v>
      </c>
      <c r="H25" s="92"/>
      <c r="I25" s="92"/>
      <c r="J25" s="92"/>
      <c r="K25" s="92"/>
      <c r="L25" s="92"/>
      <c r="M25" s="92"/>
      <c r="N25" s="92"/>
      <c r="O25" s="92"/>
      <c r="P25" s="114">
        <f t="shared" si="2"/>
        <v>0</v>
      </c>
      <c r="Q25" s="92"/>
      <c r="R25" s="92"/>
      <c r="S25" s="92"/>
    </row>
    <row r="26" spans="1:19" ht="19.5" customHeight="1">
      <c r="A26" s="81"/>
      <c r="B26" s="77" t="s">
        <v>149</v>
      </c>
      <c r="C26" s="82" t="s">
        <v>389</v>
      </c>
      <c r="D26" s="235">
        <f t="shared" si="3"/>
        <v>0</v>
      </c>
      <c r="E26" s="235">
        <f t="shared" si="4"/>
        <v>0</v>
      </c>
      <c r="F26" s="235">
        <f t="shared" si="5"/>
        <v>0</v>
      </c>
      <c r="G26" s="235"/>
      <c r="H26" s="92"/>
      <c r="I26" s="92"/>
      <c r="J26" s="92"/>
      <c r="K26" s="92"/>
      <c r="L26" s="92"/>
      <c r="M26" s="92"/>
      <c r="N26" s="92"/>
      <c r="O26" s="92"/>
      <c r="P26" s="114">
        <f t="shared" si="2"/>
        <v>0</v>
      </c>
      <c r="Q26" s="92"/>
      <c r="R26" s="92"/>
      <c r="S26" s="92"/>
    </row>
    <row r="27" spans="1:19" ht="19.5" customHeight="1">
      <c r="A27" s="81"/>
      <c r="B27" s="77" t="s">
        <v>150</v>
      </c>
      <c r="C27" s="82" t="s">
        <v>390</v>
      </c>
      <c r="D27" s="235">
        <f t="shared" si="3"/>
        <v>0</v>
      </c>
      <c r="E27" s="235">
        <f t="shared" si="4"/>
        <v>0</v>
      </c>
      <c r="F27" s="235">
        <f t="shared" si="5"/>
        <v>0</v>
      </c>
      <c r="G27" s="235"/>
      <c r="H27" s="92"/>
      <c r="I27" s="92"/>
      <c r="J27" s="92"/>
      <c r="K27" s="92"/>
      <c r="L27" s="92"/>
      <c r="M27" s="92"/>
      <c r="N27" s="92"/>
      <c r="O27" s="92"/>
      <c r="P27" s="114">
        <f t="shared" si="2"/>
        <v>0</v>
      </c>
      <c r="Q27" s="92"/>
      <c r="R27" s="92"/>
      <c r="S27" s="92"/>
    </row>
    <row r="28" spans="1:19" ht="19.5" customHeight="1">
      <c r="A28" s="81"/>
      <c r="B28" s="77" t="s">
        <v>162</v>
      </c>
      <c r="C28" s="82" t="s">
        <v>391</v>
      </c>
      <c r="D28" s="235">
        <v>1000</v>
      </c>
      <c r="E28" s="235">
        <v>1000</v>
      </c>
      <c r="F28" s="235">
        <v>1000</v>
      </c>
      <c r="G28" s="235">
        <v>1000</v>
      </c>
      <c r="H28" s="92"/>
      <c r="I28" s="92"/>
      <c r="J28" s="92"/>
      <c r="K28" s="92"/>
      <c r="L28" s="92"/>
      <c r="M28" s="92"/>
      <c r="N28" s="92"/>
      <c r="O28" s="92"/>
      <c r="P28" s="114">
        <f t="shared" si="2"/>
        <v>0</v>
      </c>
      <c r="Q28" s="92"/>
      <c r="R28" s="92"/>
      <c r="S28" s="92"/>
    </row>
    <row r="29" spans="1:19" ht="19.5" customHeight="1">
      <c r="A29" s="81"/>
      <c r="B29" s="77" t="s">
        <v>163</v>
      </c>
      <c r="C29" s="82" t="s">
        <v>392</v>
      </c>
      <c r="D29" s="235">
        <v>4000</v>
      </c>
      <c r="E29" s="235">
        <v>4000</v>
      </c>
      <c r="F29" s="235">
        <v>4000</v>
      </c>
      <c r="G29" s="235">
        <v>4000</v>
      </c>
      <c r="H29" s="92"/>
      <c r="I29" s="92"/>
      <c r="J29" s="92"/>
      <c r="K29" s="92"/>
      <c r="L29" s="92"/>
      <c r="M29" s="92"/>
      <c r="N29" s="92"/>
      <c r="O29" s="92"/>
      <c r="P29" s="114">
        <f t="shared" si="2"/>
        <v>0</v>
      </c>
      <c r="Q29" s="92"/>
      <c r="R29" s="92"/>
      <c r="S29" s="92"/>
    </row>
    <row r="30" spans="1:19" ht="19.5" customHeight="1">
      <c r="A30" s="81"/>
      <c r="B30" s="77" t="s">
        <v>151</v>
      </c>
      <c r="C30" s="82" t="s">
        <v>393</v>
      </c>
      <c r="D30" s="235">
        <v>5000</v>
      </c>
      <c r="E30" s="235">
        <v>5000</v>
      </c>
      <c r="F30" s="235">
        <v>5000</v>
      </c>
      <c r="G30" s="235">
        <v>5000</v>
      </c>
      <c r="H30" s="92"/>
      <c r="I30" s="92"/>
      <c r="J30" s="92"/>
      <c r="K30" s="92"/>
      <c r="L30" s="92"/>
      <c r="M30" s="92"/>
      <c r="N30" s="92"/>
      <c r="O30" s="92"/>
      <c r="P30" s="114">
        <f t="shared" si="2"/>
        <v>0</v>
      </c>
      <c r="Q30" s="92"/>
      <c r="R30" s="92"/>
      <c r="S30" s="92"/>
    </row>
    <row r="31" spans="1:19" ht="19.5" customHeight="1">
      <c r="A31" s="81"/>
      <c r="B31" s="77" t="s">
        <v>152</v>
      </c>
      <c r="C31" s="82" t="s">
        <v>394</v>
      </c>
      <c r="D31" s="235">
        <v>2000</v>
      </c>
      <c r="E31" s="235">
        <v>2000</v>
      </c>
      <c r="F31" s="235">
        <v>2000</v>
      </c>
      <c r="G31" s="235">
        <v>2000</v>
      </c>
      <c r="H31" s="92"/>
      <c r="I31" s="92"/>
      <c r="J31" s="92"/>
      <c r="K31" s="92"/>
      <c r="L31" s="92"/>
      <c r="M31" s="92"/>
      <c r="N31" s="92"/>
      <c r="O31" s="92"/>
      <c r="P31" s="114">
        <f t="shared" si="2"/>
        <v>0</v>
      </c>
      <c r="Q31" s="92"/>
      <c r="R31" s="92"/>
      <c r="S31" s="92"/>
    </row>
    <row r="32" spans="1:19" ht="19.5" customHeight="1">
      <c r="A32" s="81"/>
      <c r="B32" s="77" t="s">
        <v>153</v>
      </c>
      <c r="C32" s="82" t="s">
        <v>395</v>
      </c>
      <c r="D32" s="235">
        <f t="shared" si="3"/>
        <v>0</v>
      </c>
      <c r="E32" s="235">
        <f t="shared" si="4"/>
        <v>0</v>
      </c>
      <c r="F32" s="235">
        <f t="shared" si="5"/>
        <v>0</v>
      </c>
      <c r="G32" s="235"/>
      <c r="H32" s="92"/>
      <c r="I32" s="92"/>
      <c r="J32" s="92"/>
      <c r="K32" s="92"/>
      <c r="L32" s="92"/>
      <c r="M32" s="92"/>
      <c r="N32" s="92"/>
      <c r="O32" s="92"/>
      <c r="P32" s="114">
        <f t="shared" si="2"/>
        <v>0</v>
      </c>
      <c r="Q32" s="92"/>
      <c r="R32" s="92"/>
      <c r="S32" s="92"/>
    </row>
    <row r="33" spans="1:19" ht="19.5" customHeight="1">
      <c r="A33" s="81"/>
      <c r="B33" s="77" t="s">
        <v>154</v>
      </c>
      <c r="C33" s="82" t="s">
        <v>396</v>
      </c>
      <c r="D33" s="235">
        <f t="shared" si="3"/>
        <v>0</v>
      </c>
      <c r="E33" s="235">
        <f t="shared" si="4"/>
        <v>0</v>
      </c>
      <c r="F33" s="235">
        <f t="shared" si="5"/>
        <v>0</v>
      </c>
      <c r="G33" s="235"/>
      <c r="H33" s="92"/>
      <c r="I33" s="92"/>
      <c r="J33" s="92"/>
      <c r="K33" s="92"/>
      <c r="L33" s="92"/>
      <c r="M33" s="92"/>
      <c r="N33" s="92"/>
      <c r="O33" s="92"/>
      <c r="P33" s="114">
        <f t="shared" si="2"/>
        <v>0</v>
      </c>
      <c r="Q33" s="92"/>
      <c r="R33" s="92"/>
      <c r="S33" s="92"/>
    </row>
    <row r="34" spans="1:19" ht="19.5" customHeight="1">
      <c r="A34" s="81"/>
      <c r="B34" s="77" t="s">
        <v>156</v>
      </c>
      <c r="C34" s="82" t="s">
        <v>397</v>
      </c>
      <c r="D34" s="235">
        <v>15000</v>
      </c>
      <c r="E34" s="235">
        <v>15000</v>
      </c>
      <c r="F34" s="235">
        <v>15000</v>
      </c>
      <c r="G34" s="235">
        <v>15000</v>
      </c>
      <c r="H34" s="92"/>
      <c r="I34" s="92"/>
      <c r="J34" s="92"/>
      <c r="K34" s="92"/>
      <c r="L34" s="92"/>
      <c r="M34" s="92"/>
      <c r="N34" s="92"/>
      <c r="O34" s="92"/>
      <c r="P34" s="114">
        <f t="shared" si="2"/>
        <v>0</v>
      </c>
      <c r="Q34" s="92"/>
      <c r="R34" s="92"/>
      <c r="S34" s="92"/>
    </row>
    <row r="35" spans="1:19" ht="19.5" customHeight="1">
      <c r="A35" s="81"/>
      <c r="B35" s="77" t="s">
        <v>157</v>
      </c>
      <c r="C35" s="82" t="s">
        <v>398</v>
      </c>
      <c r="D35" s="235">
        <f t="shared" si="3"/>
        <v>0</v>
      </c>
      <c r="E35" s="235">
        <f t="shared" si="4"/>
        <v>0</v>
      </c>
      <c r="F35" s="235">
        <f t="shared" si="5"/>
        <v>0</v>
      </c>
      <c r="G35" s="235"/>
      <c r="H35" s="92"/>
      <c r="I35" s="92"/>
      <c r="J35" s="92"/>
      <c r="K35" s="92"/>
      <c r="L35" s="92"/>
      <c r="M35" s="92"/>
      <c r="N35" s="92"/>
      <c r="O35" s="92"/>
      <c r="P35" s="114">
        <f t="shared" si="2"/>
        <v>0</v>
      </c>
      <c r="Q35" s="92"/>
      <c r="R35" s="92"/>
      <c r="S35" s="92"/>
    </row>
    <row r="36" spans="1:19" ht="19.5" customHeight="1">
      <c r="A36" s="81"/>
      <c r="B36" s="77" t="s">
        <v>158</v>
      </c>
      <c r="C36" s="82" t="s">
        <v>399</v>
      </c>
      <c r="D36" s="235">
        <f t="shared" si="3"/>
        <v>0</v>
      </c>
      <c r="E36" s="235">
        <f t="shared" si="4"/>
        <v>0</v>
      </c>
      <c r="F36" s="235">
        <f t="shared" si="5"/>
        <v>0</v>
      </c>
      <c r="G36" s="235"/>
      <c r="H36" s="92"/>
      <c r="I36" s="92"/>
      <c r="J36" s="92"/>
      <c r="K36" s="92"/>
      <c r="L36" s="92"/>
      <c r="M36" s="92"/>
      <c r="N36" s="92"/>
      <c r="O36" s="92"/>
      <c r="P36" s="114">
        <f t="shared" si="2"/>
        <v>0</v>
      </c>
      <c r="Q36" s="92"/>
      <c r="R36" s="92"/>
      <c r="S36" s="92"/>
    </row>
    <row r="37" spans="1:19" ht="13.5">
      <c r="A37" s="81"/>
      <c r="B37" s="77" t="s">
        <v>159</v>
      </c>
      <c r="C37" s="82" t="s">
        <v>400</v>
      </c>
      <c r="D37" s="235">
        <f t="shared" si="3"/>
        <v>0</v>
      </c>
      <c r="E37" s="235">
        <f t="shared" si="4"/>
        <v>0</v>
      </c>
      <c r="F37" s="235">
        <f t="shared" si="5"/>
        <v>0</v>
      </c>
      <c r="G37" s="235"/>
      <c r="H37" s="92"/>
      <c r="I37" s="92"/>
      <c r="J37" s="92"/>
      <c r="K37" s="92"/>
      <c r="L37" s="92"/>
      <c r="M37" s="92"/>
      <c r="N37" s="92"/>
      <c r="O37" s="92"/>
      <c r="P37" s="114">
        <f t="shared" si="2"/>
        <v>0</v>
      </c>
      <c r="Q37" s="92"/>
      <c r="R37" s="92"/>
      <c r="S37" s="92"/>
    </row>
    <row r="38" spans="1:19" ht="13.5">
      <c r="A38" s="81"/>
      <c r="B38" s="77" t="s">
        <v>164</v>
      </c>
      <c r="C38" s="82" t="s">
        <v>401</v>
      </c>
      <c r="D38" s="235">
        <v>15000</v>
      </c>
      <c r="E38" s="235">
        <v>15000</v>
      </c>
      <c r="F38" s="235">
        <v>15000</v>
      </c>
      <c r="G38" s="235">
        <v>15000</v>
      </c>
      <c r="H38" s="92"/>
      <c r="I38" s="92"/>
      <c r="J38" s="92"/>
      <c r="K38" s="92"/>
      <c r="L38" s="92"/>
      <c r="M38" s="92"/>
      <c r="N38" s="92"/>
      <c r="O38" s="92"/>
      <c r="P38" s="114">
        <f t="shared" si="2"/>
        <v>0</v>
      </c>
      <c r="Q38" s="92"/>
      <c r="R38" s="92"/>
      <c r="S38" s="92"/>
    </row>
    <row r="39" spans="1:19" ht="13.5">
      <c r="A39" s="81"/>
      <c r="B39" s="77" t="s">
        <v>165</v>
      </c>
      <c r="C39" s="82" t="s">
        <v>402</v>
      </c>
      <c r="D39" s="235">
        <v>15000</v>
      </c>
      <c r="E39" s="235">
        <v>15000</v>
      </c>
      <c r="F39" s="235">
        <v>15000</v>
      </c>
      <c r="G39" s="235">
        <v>15000</v>
      </c>
      <c r="H39" s="92"/>
      <c r="I39" s="92"/>
      <c r="J39" s="92"/>
      <c r="K39" s="92"/>
      <c r="L39" s="92"/>
      <c r="M39" s="92"/>
      <c r="N39" s="92"/>
      <c r="O39" s="92"/>
      <c r="P39" s="114">
        <f t="shared" si="2"/>
        <v>0</v>
      </c>
      <c r="Q39" s="92"/>
      <c r="R39" s="92"/>
      <c r="S39" s="92"/>
    </row>
    <row r="40" spans="1:19" ht="13.5">
      <c r="A40" s="81"/>
      <c r="B40" s="77" t="s">
        <v>166</v>
      </c>
      <c r="C40" s="82" t="s">
        <v>403</v>
      </c>
      <c r="D40" s="235">
        <v>3000</v>
      </c>
      <c r="E40" s="235">
        <v>3000</v>
      </c>
      <c r="F40" s="235">
        <v>3000</v>
      </c>
      <c r="G40" s="235">
        <v>3000</v>
      </c>
      <c r="H40" s="92"/>
      <c r="I40" s="92"/>
      <c r="J40" s="92"/>
      <c r="K40" s="92"/>
      <c r="L40" s="92"/>
      <c r="M40" s="92"/>
      <c r="N40" s="92"/>
      <c r="O40" s="92"/>
      <c r="P40" s="114">
        <f t="shared" si="2"/>
        <v>0</v>
      </c>
      <c r="Q40" s="92"/>
      <c r="R40" s="92"/>
      <c r="S40" s="92"/>
    </row>
    <row r="41" spans="1:19" ht="13.5">
      <c r="A41" s="81"/>
      <c r="B41" s="77" t="s">
        <v>167</v>
      </c>
      <c r="C41" s="82" t="s">
        <v>404</v>
      </c>
      <c r="D41" s="235">
        <f t="shared" si="3"/>
        <v>0</v>
      </c>
      <c r="E41" s="235">
        <f t="shared" si="4"/>
        <v>0</v>
      </c>
      <c r="F41" s="235">
        <f t="shared" si="5"/>
        <v>0</v>
      </c>
      <c r="G41" s="235"/>
      <c r="H41" s="92"/>
      <c r="I41" s="92"/>
      <c r="J41" s="92"/>
      <c r="K41" s="92"/>
      <c r="L41" s="92"/>
      <c r="M41" s="92"/>
      <c r="N41" s="92"/>
      <c r="O41" s="92"/>
      <c r="P41" s="114">
        <f t="shared" si="2"/>
        <v>0</v>
      </c>
      <c r="Q41" s="92"/>
      <c r="R41" s="92"/>
      <c r="S41" s="92"/>
    </row>
    <row r="42" spans="1:19" ht="13.5">
      <c r="A42" s="81"/>
      <c r="B42" s="77" t="s">
        <v>168</v>
      </c>
      <c r="C42" s="82" t="s">
        <v>405</v>
      </c>
      <c r="D42" s="235">
        <f t="shared" si="3"/>
        <v>0</v>
      </c>
      <c r="E42" s="235">
        <f t="shared" si="4"/>
        <v>0</v>
      </c>
      <c r="F42" s="235">
        <f t="shared" si="5"/>
        <v>0</v>
      </c>
      <c r="G42" s="235"/>
      <c r="H42" s="92"/>
      <c r="I42" s="92"/>
      <c r="J42" s="92"/>
      <c r="K42" s="92"/>
      <c r="L42" s="92"/>
      <c r="M42" s="92"/>
      <c r="N42" s="92"/>
      <c r="O42" s="92"/>
      <c r="P42" s="114">
        <f t="shared" si="2"/>
        <v>0</v>
      </c>
      <c r="Q42" s="92"/>
      <c r="R42" s="92"/>
      <c r="S42" s="92"/>
    </row>
    <row r="43" spans="1:19" ht="13.5">
      <c r="A43" s="81"/>
      <c r="B43" s="77" t="s">
        <v>169</v>
      </c>
      <c r="C43" s="82" t="s">
        <v>406</v>
      </c>
      <c r="D43" s="235">
        <f t="shared" si="3"/>
        <v>0</v>
      </c>
      <c r="E43" s="235">
        <f t="shared" si="4"/>
        <v>0</v>
      </c>
      <c r="F43" s="235">
        <f t="shared" si="5"/>
        <v>0</v>
      </c>
      <c r="G43" s="235"/>
      <c r="H43" s="92"/>
      <c r="I43" s="92"/>
      <c r="J43" s="92"/>
      <c r="K43" s="92"/>
      <c r="L43" s="92"/>
      <c r="M43" s="92"/>
      <c r="N43" s="92"/>
      <c r="O43" s="92"/>
      <c r="P43" s="114">
        <f t="shared" si="2"/>
        <v>0</v>
      </c>
      <c r="Q43" s="92"/>
      <c r="R43" s="92"/>
      <c r="S43" s="92"/>
    </row>
    <row r="44" spans="1:19" ht="13.5">
      <c r="A44" s="81"/>
      <c r="B44" s="77" t="s">
        <v>170</v>
      </c>
      <c r="C44" s="82" t="s">
        <v>407</v>
      </c>
      <c r="D44" s="235">
        <v>15000</v>
      </c>
      <c r="E44" s="235">
        <v>15000</v>
      </c>
      <c r="F44" s="235">
        <v>15000</v>
      </c>
      <c r="G44" s="235">
        <v>15000</v>
      </c>
      <c r="H44" s="92"/>
      <c r="I44" s="92"/>
      <c r="J44" s="92"/>
      <c r="K44" s="92"/>
      <c r="L44" s="92"/>
      <c r="M44" s="92"/>
      <c r="N44" s="92"/>
      <c r="O44" s="92"/>
      <c r="P44" s="114">
        <f t="shared" si="2"/>
        <v>0</v>
      </c>
      <c r="Q44" s="92"/>
      <c r="R44" s="92"/>
      <c r="S44" s="92"/>
    </row>
    <row r="45" spans="1:19" ht="13.5">
      <c r="A45" s="81"/>
      <c r="B45" s="77" t="s">
        <v>171</v>
      </c>
      <c r="C45" s="82" t="s">
        <v>408</v>
      </c>
      <c r="D45" s="235">
        <f t="shared" si="3"/>
        <v>0</v>
      </c>
      <c r="E45" s="235">
        <f t="shared" si="4"/>
        <v>0</v>
      </c>
      <c r="F45" s="235">
        <f t="shared" si="5"/>
        <v>0</v>
      </c>
      <c r="G45" s="235"/>
      <c r="H45" s="92"/>
      <c r="I45" s="92"/>
      <c r="J45" s="92"/>
      <c r="K45" s="92"/>
      <c r="L45" s="92"/>
      <c r="M45" s="92"/>
      <c r="N45" s="92"/>
      <c r="O45" s="92"/>
      <c r="P45" s="114">
        <f t="shared" si="2"/>
        <v>0</v>
      </c>
      <c r="Q45" s="92"/>
      <c r="R45" s="92"/>
      <c r="S45" s="92"/>
    </row>
    <row r="46" spans="1:19" ht="13.5">
      <c r="A46" s="81"/>
      <c r="B46" s="77" t="s">
        <v>172</v>
      </c>
      <c r="C46" s="82" t="s">
        <v>409</v>
      </c>
      <c r="D46" s="235">
        <v>20000</v>
      </c>
      <c r="E46" s="235">
        <v>20000</v>
      </c>
      <c r="F46" s="235">
        <v>20000</v>
      </c>
      <c r="G46" s="235">
        <v>20000</v>
      </c>
      <c r="H46" s="92"/>
      <c r="I46" s="92"/>
      <c r="J46" s="92"/>
      <c r="K46" s="92"/>
      <c r="L46" s="92"/>
      <c r="M46" s="92"/>
      <c r="N46" s="92"/>
      <c r="O46" s="92"/>
      <c r="P46" s="114">
        <f t="shared" si="2"/>
        <v>0</v>
      </c>
      <c r="Q46" s="92"/>
      <c r="R46" s="92"/>
      <c r="S46" s="92"/>
    </row>
    <row r="47" spans="1:19" ht="13.5">
      <c r="A47" s="81"/>
      <c r="B47" s="77" t="s">
        <v>173</v>
      </c>
      <c r="C47" s="82" t="s">
        <v>410</v>
      </c>
      <c r="D47" s="235">
        <f t="shared" si="3"/>
        <v>0</v>
      </c>
      <c r="E47" s="235">
        <f t="shared" si="4"/>
        <v>0</v>
      </c>
      <c r="F47" s="235">
        <f t="shared" si="5"/>
        <v>0</v>
      </c>
      <c r="G47" s="235"/>
      <c r="H47" s="92"/>
      <c r="I47" s="92"/>
      <c r="J47" s="92"/>
      <c r="K47" s="92"/>
      <c r="L47" s="92"/>
      <c r="M47" s="92"/>
      <c r="N47" s="92"/>
      <c r="O47" s="92"/>
      <c r="P47" s="114">
        <f t="shared" si="2"/>
        <v>0</v>
      </c>
      <c r="Q47" s="92"/>
      <c r="R47" s="92"/>
      <c r="S47" s="92"/>
    </row>
    <row r="48" spans="1:19" ht="13.5">
      <c r="A48" s="81"/>
      <c r="B48" s="77" t="s">
        <v>174</v>
      </c>
      <c r="C48" s="82" t="s">
        <v>411</v>
      </c>
      <c r="D48" s="235">
        <v>9600</v>
      </c>
      <c r="E48" s="235">
        <v>9600</v>
      </c>
      <c r="F48" s="235">
        <v>9600</v>
      </c>
      <c r="G48" s="235">
        <v>9600</v>
      </c>
      <c r="H48" s="92"/>
      <c r="I48" s="92"/>
      <c r="J48" s="92"/>
      <c r="K48" s="92"/>
      <c r="L48" s="92"/>
      <c r="M48" s="92"/>
      <c r="N48" s="92"/>
      <c r="O48" s="92"/>
      <c r="P48" s="114">
        <f t="shared" si="2"/>
        <v>0</v>
      </c>
      <c r="Q48" s="92"/>
      <c r="R48" s="92"/>
      <c r="S48" s="92"/>
    </row>
    <row r="49" spans="1:19" ht="13.5">
      <c r="A49" s="81"/>
      <c r="B49" s="77" t="s">
        <v>175</v>
      </c>
      <c r="C49" s="82" t="s">
        <v>412</v>
      </c>
      <c r="D49" s="235">
        <v>188760</v>
      </c>
      <c r="E49" s="235">
        <v>188760</v>
      </c>
      <c r="F49" s="235">
        <v>188760</v>
      </c>
      <c r="G49" s="235">
        <v>188760</v>
      </c>
      <c r="H49" s="92"/>
      <c r="I49" s="92"/>
      <c r="J49" s="92"/>
      <c r="K49" s="92"/>
      <c r="L49" s="92"/>
      <c r="M49" s="92"/>
      <c r="N49" s="92"/>
      <c r="O49" s="92"/>
      <c r="P49" s="114">
        <f t="shared" si="2"/>
        <v>0</v>
      </c>
      <c r="Q49" s="92"/>
      <c r="R49" s="92"/>
      <c r="S49" s="92"/>
    </row>
    <row r="50" spans="1:19" ht="13.5">
      <c r="A50" s="81"/>
      <c r="B50" s="77" t="s">
        <v>176</v>
      </c>
      <c r="C50" s="82" t="s">
        <v>413</v>
      </c>
      <c r="D50" s="235">
        <f t="shared" si="3"/>
        <v>0</v>
      </c>
      <c r="E50" s="235">
        <f t="shared" si="4"/>
        <v>0</v>
      </c>
      <c r="F50" s="235">
        <f t="shared" si="5"/>
        <v>0</v>
      </c>
      <c r="G50" s="235"/>
      <c r="H50" s="92"/>
      <c r="I50" s="92"/>
      <c r="J50" s="92"/>
      <c r="K50" s="92"/>
      <c r="L50" s="92"/>
      <c r="M50" s="92"/>
      <c r="N50" s="92"/>
      <c r="O50" s="92"/>
      <c r="P50" s="114">
        <f t="shared" si="2"/>
        <v>0</v>
      </c>
      <c r="Q50" s="92"/>
      <c r="R50" s="92"/>
      <c r="S50" s="92"/>
    </row>
    <row r="51" spans="1:19" ht="13.5">
      <c r="A51" s="81"/>
      <c r="B51" s="77" t="s">
        <v>160</v>
      </c>
      <c r="C51" s="82" t="s">
        <v>414</v>
      </c>
      <c r="D51" s="235">
        <f t="shared" si="3"/>
        <v>0</v>
      </c>
      <c r="E51" s="235">
        <f t="shared" si="4"/>
        <v>0</v>
      </c>
      <c r="F51" s="235">
        <f t="shared" si="5"/>
        <v>0</v>
      </c>
      <c r="G51" s="235"/>
      <c r="H51" s="92"/>
      <c r="I51" s="92"/>
      <c r="J51" s="92"/>
      <c r="K51" s="92"/>
      <c r="L51" s="92"/>
      <c r="M51" s="92"/>
      <c r="N51" s="92"/>
      <c r="O51" s="92"/>
      <c r="P51" s="114">
        <f t="shared" si="2"/>
        <v>0</v>
      </c>
      <c r="Q51" s="92"/>
      <c r="R51" s="92"/>
      <c r="S51" s="92"/>
    </row>
    <row r="52" spans="1:19" ht="13.5">
      <c r="A52" s="78">
        <v>303</v>
      </c>
      <c r="B52" s="76"/>
      <c r="C52" s="80" t="s">
        <v>177</v>
      </c>
      <c r="D52" s="234">
        <f aca="true" t="shared" si="7" ref="D52:S52">SUM(D53:D63)</f>
        <v>135864</v>
      </c>
      <c r="E52" s="234">
        <f t="shared" si="7"/>
        <v>135864</v>
      </c>
      <c r="F52" s="234">
        <f t="shared" si="7"/>
        <v>135864</v>
      </c>
      <c r="G52" s="234">
        <f t="shared" si="7"/>
        <v>135864</v>
      </c>
      <c r="H52" s="115">
        <f t="shared" si="7"/>
        <v>0</v>
      </c>
      <c r="I52" s="115">
        <f t="shared" si="7"/>
        <v>0</v>
      </c>
      <c r="J52" s="115">
        <f t="shared" si="7"/>
        <v>0</v>
      </c>
      <c r="K52" s="115">
        <f t="shared" si="7"/>
        <v>0</v>
      </c>
      <c r="L52" s="115">
        <f t="shared" si="7"/>
        <v>0</v>
      </c>
      <c r="M52" s="115">
        <f t="shared" si="7"/>
        <v>0</v>
      </c>
      <c r="N52" s="115">
        <f t="shared" si="7"/>
        <v>0</v>
      </c>
      <c r="O52" s="115">
        <f t="shared" si="7"/>
        <v>0</v>
      </c>
      <c r="P52" s="115">
        <f t="shared" si="7"/>
        <v>0</v>
      </c>
      <c r="Q52" s="115">
        <f t="shared" si="7"/>
        <v>0</v>
      </c>
      <c r="R52" s="115">
        <f t="shared" si="7"/>
        <v>0</v>
      </c>
      <c r="S52" s="115">
        <f t="shared" si="7"/>
        <v>0</v>
      </c>
    </row>
    <row r="53" spans="1:19" ht="13.5">
      <c r="A53" s="81"/>
      <c r="B53" s="77" t="s">
        <v>148</v>
      </c>
      <c r="C53" s="82" t="s">
        <v>415</v>
      </c>
      <c r="D53" s="234">
        <f t="shared" si="3"/>
        <v>0</v>
      </c>
      <c r="E53" s="234">
        <f t="shared" si="4"/>
        <v>0</v>
      </c>
      <c r="F53" s="234">
        <f t="shared" si="5"/>
        <v>0</v>
      </c>
      <c r="G53" s="235"/>
      <c r="H53" s="92"/>
      <c r="I53" s="92"/>
      <c r="J53" s="92"/>
      <c r="K53" s="92"/>
      <c r="L53" s="92"/>
      <c r="M53" s="92"/>
      <c r="N53" s="92"/>
      <c r="O53" s="92"/>
      <c r="P53" s="114">
        <f t="shared" si="2"/>
        <v>0</v>
      </c>
      <c r="Q53" s="92"/>
      <c r="R53" s="92"/>
      <c r="S53" s="92"/>
    </row>
    <row r="54" spans="1:19" ht="13.5">
      <c r="A54" s="81"/>
      <c r="B54" s="77" t="s">
        <v>149</v>
      </c>
      <c r="C54" s="82" t="s">
        <v>416</v>
      </c>
      <c r="D54" s="235">
        <v>133884</v>
      </c>
      <c r="E54" s="235">
        <v>133884</v>
      </c>
      <c r="F54" s="235">
        <v>133884</v>
      </c>
      <c r="G54" s="235">
        <v>133884</v>
      </c>
      <c r="H54" s="92"/>
      <c r="I54" s="92"/>
      <c r="J54" s="92"/>
      <c r="K54" s="92"/>
      <c r="L54" s="92"/>
      <c r="M54" s="92"/>
      <c r="N54" s="92"/>
      <c r="O54" s="92"/>
      <c r="P54" s="114">
        <f t="shared" si="2"/>
        <v>0</v>
      </c>
      <c r="Q54" s="92"/>
      <c r="R54" s="92"/>
      <c r="S54" s="92"/>
    </row>
    <row r="55" spans="1:19" ht="13.5">
      <c r="A55" s="81"/>
      <c r="B55" s="77" t="s">
        <v>150</v>
      </c>
      <c r="C55" s="82" t="s">
        <v>417</v>
      </c>
      <c r="D55" s="235">
        <f t="shared" si="3"/>
        <v>0</v>
      </c>
      <c r="E55" s="235">
        <f t="shared" si="4"/>
        <v>0</v>
      </c>
      <c r="F55" s="235">
        <f t="shared" si="5"/>
        <v>0</v>
      </c>
      <c r="G55" s="235"/>
      <c r="H55" s="92"/>
      <c r="I55" s="92"/>
      <c r="J55" s="92"/>
      <c r="K55" s="92"/>
      <c r="L55" s="92"/>
      <c r="M55" s="92"/>
      <c r="N55" s="92"/>
      <c r="O55" s="92"/>
      <c r="P55" s="114">
        <f t="shared" si="2"/>
        <v>0</v>
      </c>
      <c r="Q55" s="92"/>
      <c r="R55" s="92"/>
      <c r="S55" s="92"/>
    </row>
    <row r="56" spans="1:19" ht="13.5">
      <c r="A56" s="81"/>
      <c r="B56" s="77" t="s">
        <v>162</v>
      </c>
      <c r="C56" s="82" t="s">
        <v>418</v>
      </c>
      <c r="D56" s="235">
        <f t="shared" si="3"/>
        <v>0</v>
      </c>
      <c r="E56" s="235">
        <f t="shared" si="4"/>
        <v>0</v>
      </c>
      <c r="F56" s="235">
        <f t="shared" si="5"/>
        <v>0</v>
      </c>
      <c r="G56" s="235"/>
      <c r="H56" s="92"/>
      <c r="I56" s="92"/>
      <c r="J56" s="92"/>
      <c r="K56" s="92"/>
      <c r="L56" s="92"/>
      <c r="M56" s="92"/>
      <c r="N56" s="92"/>
      <c r="O56" s="92"/>
      <c r="P56" s="114">
        <f t="shared" si="2"/>
        <v>0</v>
      </c>
      <c r="Q56" s="92"/>
      <c r="R56" s="92"/>
      <c r="S56" s="92"/>
    </row>
    <row r="57" spans="1:19" ht="13.5">
      <c r="A57" s="81"/>
      <c r="B57" s="77" t="s">
        <v>163</v>
      </c>
      <c r="C57" s="82" t="s">
        <v>419</v>
      </c>
      <c r="D57" s="235">
        <v>1680</v>
      </c>
      <c r="E57" s="235">
        <v>1680</v>
      </c>
      <c r="F57" s="235">
        <v>1680</v>
      </c>
      <c r="G57" s="235">
        <v>1680</v>
      </c>
      <c r="H57" s="92"/>
      <c r="I57" s="92"/>
      <c r="J57" s="92"/>
      <c r="K57" s="92"/>
      <c r="L57" s="92"/>
      <c r="M57" s="92"/>
      <c r="N57" s="92"/>
      <c r="O57" s="92"/>
      <c r="P57" s="114">
        <f t="shared" si="2"/>
        <v>0</v>
      </c>
      <c r="Q57" s="92"/>
      <c r="R57" s="92"/>
      <c r="S57" s="92"/>
    </row>
    <row r="58" spans="1:19" ht="13.5">
      <c r="A58" s="81"/>
      <c r="B58" s="77" t="s">
        <v>151</v>
      </c>
      <c r="C58" s="82" t="s">
        <v>420</v>
      </c>
      <c r="D58" s="235">
        <f t="shared" si="3"/>
        <v>0</v>
      </c>
      <c r="E58" s="235">
        <f t="shared" si="4"/>
        <v>0</v>
      </c>
      <c r="F58" s="235">
        <f t="shared" si="5"/>
        <v>0</v>
      </c>
      <c r="G58" s="235"/>
      <c r="H58" s="92"/>
      <c r="I58" s="92"/>
      <c r="J58" s="92"/>
      <c r="K58" s="92"/>
      <c r="L58" s="92"/>
      <c r="M58" s="92"/>
      <c r="N58" s="92"/>
      <c r="O58" s="92"/>
      <c r="P58" s="114">
        <f t="shared" si="2"/>
        <v>0</v>
      </c>
      <c r="Q58" s="92"/>
      <c r="R58" s="92"/>
      <c r="S58" s="92"/>
    </row>
    <row r="59" spans="1:19" ht="13.5">
      <c r="A59" s="81"/>
      <c r="B59" s="77" t="s">
        <v>152</v>
      </c>
      <c r="C59" s="82" t="s">
        <v>421</v>
      </c>
      <c r="D59" s="235">
        <f t="shared" si="3"/>
        <v>0</v>
      </c>
      <c r="E59" s="235">
        <f t="shared" si="4"/>
        <v>0</v>
      </c>
      <c r="F59" s="235">
        <f t="shared" si="5"/>
        <v>0</v>
      </c>
      <c r="G59" s="235"/>
      <c r="H59" s="92"/>
      <c r="I59" s="92"/>
      <c r="J59" s="92"/>
      <c r="K59" s="92"/>
      <c r="L59" s="92"/>
      <c r="M59" s="92"/>
      <c r="N59" s="92"/>
      <c r="O59" s="92"/>
      <c r="P59" s="114">
        <f t="shared" si="2"/>
        <v>0</v>
      </c>
      <c r="Q59" s="92"/>
      <c r="R59" s="92"/>
      <c r="S59" s="92"/>
    </row>
    <row r="60" spans="1:19" ht="13.5">
      <c r="A60" s="81"/>
      <c r="B60" s="77" t="s">
        <v>153</v>
      </c>
      <c r="C60" s="82" t="s">
        <v>422</v>
      </c>
      <c r="D60" s="235">
        <f t="shared" si="3"/>
        <v>0</v>
      </c>
      <c r="E60" s="235">
        <f t="shared" si="4"/>
        <v>0</v>
      </c>
      <c r="F60" s="235">
        <f t="shared" si="5"/>
        <v>0</v>
      </c>
      <c r="G60" s="235"/>
      <c r="H60" s="92"/>
      <c r="I60" s="92"/>
      <c r="J60" s="92"/>
      <c r="K60" s="92"/>
      <c r="L60" s="92"/>
      <c r="M60" s="92"/>
      <c r="N60" s="92"/>
      <c r="O60" s="92"/>
      <c r="P60" s="114">
        <f t="shared" si="2"/>
        <v>0</v>
      </c>
      <c r="Q60" s="92"/>
      <c r="R60" s="92"/>
      <c r="S60" s="92"/>
    </row>
    <row r="61" spans="1:19" ht="13.5">
      <c r="A61" s="81"/>
      <c r="B61" s="77" t="s">
        <v>154</v>
      </c>
      <c r="C61" s="82" t="s">
        <v>423</v>
      </c>
      <c r="D61" s="235">
        <v>300</v>
      </c>
      <c r="E61" s="235">
        <v>300</v>
      </c>
      <c r="F61" s="235">
        <v>300</v>
      </c>
      <c r="G61" s="235">
        <v>300</v>
      </c>
      <c r="H61" s="92"/>
      <c r="I61" s="92"/>
      <c r="J61" s="92"/>
      <c r="K61" s="92"/>
      <c r="L61" s="92"/>
      <c r="M61" s="92"/>
      <c r="N61" s="92"/>
      <c r="O61" s="92"/>
      <c r="P61" s="114">
        <f t="shared" si="2"/>
        <v>0</v>
      </c>
      <c r="Q61" s="92"/>
      <c r="R61" s="92"/>
      <c r="S61" s="92"/>
    </row>
    <row r="62" spans="1:19" ht="13.5">
      <c r="A62" s="81"/>
      <c r="B62" s="77" t="s">
        <v>155</v>
      </c>
      <c r="C62" s="82" t="s">
        <v>424</v>
      </c>
      <c r="D62" s="235">
        <f t="shared" si="3"/>
        <v>0</v>
      </c>
      <c r="E62" s="235">
        <f t="shared" si="4"/>
        <v>0</v>
      </c>
      <c r="F62" s="235">
        <f t="shared" si="5"/>
        <v>0</v>
      </c>
      <c r="G62" s="235"/>
      <c r="H62" s="92"/>
      <c r="I62" s="92"/>
      <c r="J62" s="92"/>
      <c r="K62" s="92"/>
      <c r="L62" s="92"/>
      <c r="M62" s="92"/>
      <c r="N62" s="92"/>
      <c r="O62" s="92"/>
      <c r="P62" s="114">
        <f t="shared" si="2"/>
        <v>0</v>
      </c>
      <c r="Q62" s="92"/>
      <c r="R62" s="92"/>
      <c r="S62" s="92"/>
    </row>
    <row r="63" spans="1:19" ht="13.5">
      <c r="A63" s="81"/>
      <c r="B63" s="77" t="s">
        <v>160</v>
      </c>
      <c r="C63" s="82" t="s">
        <v>425</v>
      </c>
      <c r="D63" s="235">
        <f t="shared" si="3"/>
        <v>0</v>
      </c>
      <c r="E63" s="235">
        <f t="shared" si="4"/>
        <v>0</v>
      </c>
      <c r="F63" s="235">
        <f t="shared" si="5"/>
        <v>0</v>
      </c>
      <c r="G63" s="235"/>
      <c r="H63" s="92"/>
      <c r="I63" s="92"/>
      <c r="J63" s="92"/>
      <c r="K63" s="92"/>
      <c r="L63" s="92"/>
      <c r="M63" s="92"/>
      <c r="N63" s="92"/>
      <c r="O63" s="92"/>
      <c r="P63" s="114">
        <f t="shared" si="2"/>
        <v>0</v>
      </c>
      <c r="Q63" s="92"/>
      <c r="R63" s="92"/>
      <c r="S63" s="92"/>
    </row>
  </sheetData>
  <sheetProtection/>
  <mergeCells count="15">
    <mergeCell ref="A9:C9"/>
    <mergeCell ref="A6:A7"/>
    <mergeCell ref="B6:B7"/>
    <mergeCell ref="C4:C7"/>
    <mergeCell ref="A4:B5"/>
    <mergeCell ref="A2:S2"/>
    <mergeCell ref="D4:S4"/>
    <mergeCell ref="E5:O5"/>
    <mergeCell ref="F6:M6"/>
    <mergeCell ref="D5:D7"/>
    <mergeCell ref="E6:E7"/>
    <mergeCell ref="N6:N7"/>
    <mergeCell ref="O6:O7"/>
    <mergeCell ref="P5:S6"/>
    <mergeCell ref="Q3:S3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5" sqref="C25"/>
    </sheetView>
  </sheetViews>
  <sheetFormatPr defaultColWidth="10.28125" defaultRowHeight="12.75"/>
  <cols>
    <col min="1" max="1" width="12.28125" style="32" customWidth="1"/>
    <col min="2" max="2" width="23.57421875" style="32" customWidth="1"/>
    <col min="3" max="5" width="21.28125" style="32" customWidth="1"/>
    <col min="6" max="16384" width="10.28125" style="32" customWidth="1"/>
  </cols>
  <sheetData>
    <row r="1" spans="1:5" ht="19.5" customHeight="1">
      <c r="A1" s="157"/>
      <c r="B1" s="157"/>
      <c r="C1" s="157"/>
      <c r="D1" s="157"/>
      <c r="E1" s="157"/>
    </row>
    <row r="2" spans="1:5" ht="39.75" customHeight="1">
      <c r="A2" s="158" t="s">
        <v>178</v>
      </c>
      <c r="B2" s="158"/>
      <c r="C2" s="158"/>
      <c r="D2" s="158"/>
      <c r="E2" s="158"/>
    </row>
    <row r="3" spans="1:5" ht="15" customHeight="1">
      <c r="A3" s="132" t="s">
        <v>38</v>
      </c>
      <c r="B3" s="132"/>
      <c r="C3" s="132"/>
      <c r="D3" s="132"/>
      <c r="E3" s="132"/>
    </row>
    <row r="4" spans="1:5" ht="19.5" customHeight="1">
      <c r="A4" s="33" t="s">
        <v>81</v>
      </c>
      <c r="B4" s="33" t="s">
        <v>82</v>
      </c>
      <c r="C4" s="33" t="s">
        <v>11</v>
      </c>
      <c r="D4" s="33" t="s">
        <v>85</v>
      </c>
      <c r="E4" s="33" t="s">
        <v>86</v>
      </c>
    </row>
    <row r="5" spans="1:5" ht="19.5" customHeight="1">
      <c r="A5" s="110" t="s">
        <v>429</v>
      </c>
      <c r="B5" s="34"/>
      <c r="C5" s="93"/>
      <c r="D5" s="70"/>
      <c r="E5" s="70"/>
    </row>
    <row r="6" spans="1:5" ht="19.5" customHeight="1">
      <c r="A6" s="34"/>
      <c r="B6" s="34"/>
      <c r="C6" s="93"/>
      <c r="D6" s="70"/>
      <c r="E6" s="70"/>
    </row>
    <row r="7" spans="1:5" ht="19.5" customHeight="1">
      <c r="A7" s="34"/>
      <c r="B7" s="34"/>
      <c r="C7" s="93"/>
      <c r="D7" s="70"/>
      <c r="E7" s="70"/>
    </row>
    <row r="8" spans="1:5" ht="19.5" customHeight="1">
      <c r="A8" s="34"/>
      <c r="B8" s="34"/>
      <c r="C8" s="93"/>
      <c r="D8" s="70"/>
      <c r="E8" s="70"/>
    </row>
    <row r="9" spans="1:5" ht="19.5" customHeight="1">
      <c r="A9" s="34"/>
      <c r="B9" s="34"/>
      <c r="C9" s="93"/>
      <c r="D9" s="70"/>
      <c r="E9" s="70"/>
    </row>
    <row r="10" spans="1:5" ht="19.5" customHeight="1">
      <c r="A10" s="34"/>
      <c r="B10" s="34"/>
      <c r="C10" s="93"/>
      <c r="D10" s="70"/>
      <c r="E10" s="70"/>
    </row>
    <row r="11" spans="1:5" ht="19.5" customHeight="1">
      <c r="A11" s="34"/>
      <c r="B11" s="34"/>
      <c r="C11" s="93"/>
      <c r="D11" s="70"/>
      <c r="E11" s="70"/>
    </row>
    <row r="12" spans="1:5" ht="19.5" customHeight="1">
      <c r="A12" s="34"/>
      <c r="B12" s="34"/>
      <c r="C12" s="93"/>
      <c r="D12" s="70"/>
      <c r="E12" s="70"/>
    </row>
    <row r="13" spans="1:5" ht="19.5" customHeight="1">
      <c r="A13" s="34"/>
      <c r="B13" s="34"/>
      <c r="C13" s="93"/>
      <c r="D13" s="70"/>
      <c r="E13" s="70"/>
    </row>
    <row r="14" spans="1:5" ht="19.5" customHeight="1">
      <c r="A14" s="34"/>
      <c r="B14" s="34"/>
      <c r="C14" s="93"/>
      <c r="D14" s="70"/>
      <c r="E14" s="70"/>
    </row>
    <row r="15" spans="1:5" ht="19.5" customHeight="1">
      <c r="A15" s="34"/>
      <c r="B15" s="34"/>
      <c r="C15" s="93"/>
      <c r="D15" s="70"/>
      <c r="E15" s="70"/>
    </row>
    <row r="16" spans="1:5" ht="19.5" customHeight="1">
      <c r="A16" s="34"/>
      <c r="B16" s="34"/>
      <c r="C16" s="93"/>
      <c r="D16" s="70"/>
      <c r="E16" s="70"/>
    </row>
    <row r="17" spans="1:5" ht="19.5" customHeight="1">
      <c r="A17" s="34"/>
      <c r="B17" s="34"/>
      <c r="C17" s="93"/>
      <c r="D17" s="70"/>
      <c r="E17" s="70"/>
    </row>
    <row r="18" spans="1:5" ht="19.5" customHeight="1">
      <c r="A18" s="34"/>
      <c r="B18" s="34"/>
      <c r="C18" s="93"/>
      <c r="D18" s="70"/>
      <c r="E18" s="70"/>
    </row>
    <row r="19" spans="1:5" ht="19.5" customHeight="1">
      <c r="A19" s="34"/>
      <c r="B19" s="34"/>
      <c r="C19" s="93"/>
      <c r="D19" s="70"/>
      <c r="E19" s="70"/>
    </row>
    <row r="20" spans="1:5" ht="19.5" customHeight="1">
      <c r="A20" s="34"/>
      <c r="B20" s="34"/>
      <c r="C20" s="93"/>
      <c r="D20" s="70"/>
      <c r="E20" s="70"/>
    </row>
    <row r="21" spans="1:5" ht="19.5" customHeight="1">
      <c r="A21" s="34"/>
      <c r="B21" s="34"/>
      <c r="C21" s="93"/>
      <c r="D21" s="70"/>
      <c r="E21" s="70"/>
    </row>
    <row r="22" spans="1:5" ht="19.5" customHeight="1">
      <c r="A22" s="34"/>
      <c r="B22" s="33" t="s">
        <v>430</v>
      </c>
      <c r="C22" s="93"/>
      <c r="D22" s="93"/>
      <c r="E22" s="93"/>
    </row>
    <row r="23" ht="12.75">
      <c r="A23" s="116" t="s">
        <v>433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showZeros="0" zoomScaleSheetLayoutView="100" zoomScalePageLayoutView="0" workbookViewId="0" topLeftCell="A1">
      <selection activeCell="N56" sqref="N56"/>
    </sheetView>
  </sheetViews>
  <sheetFormatPr defaultColWidth="9.140625" defaultRowHeight="14.25" customHeight="1"/>
  <cols>
    <col min="1" max="1" width="5.8515625" style="25" bestFit="1" customWidth="1"/>
    <col min="2" max="2" width="6.140625" style="25" customWidth="1"/>
    <col min="3" max="3" width="40.57421875" style="25" customWidth="1"/>
    <col min="4" max="4" width="17.7109375" style="1" customWidth="1"/>
    <col min="5" max="5" width="19.0039062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25" bestFit="1" customWidth="1"/>
    <col min="11" max="11" width="5.57421875" style="25" customWidth="1"/>
    <col min="12" max="12" width="31.8515625" style="25" customWidth="1"/>
    <col min="13" max="13" width="18.57421875" style="1" customWidth="1"/>
    <col min="14" max="14" width="19.7109375" style="1" bestFit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4" customWidth="1"/>
  </cols>
  <sheetData>
    <row r="1" spans="1:18" ht="27.75" customHeight="1">
      <c r="A1" s="133" t="s">
        <v>179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 customHeight="1">
      <c r="A2" s="3"/>
      <c r="R2" s="15" t="s">
        <v>180</v>
      </c>
    </row>
    <row r="3" spans="1:18" ht="19.5" customHeight="1">
      <c r="A3" s="187" t="s">
        <v>181</v>
      </c>
      <c r="B3" s="188"/>
      <c r="C3" s="188"/>
      <c r="D3" s="188"/>
      <c r="E3" s="188"/>
      <c r="F3" s="188"/>
      <c r="G3" s="188"/>
      <c r="H3" s="188"/>
      <c r="I3" s="189"/>
      <c r="J3" s="193" t="s">
        <v>181</v>
      </c>
      <c r="K3" s="193"/>
      <c r="L3" s="193"/>
      <c r="M3" s="193"/>
      <c r="N3" s="193"/>
      <c r="O3" s="193"/>
      <c r="P3" s="193"/>
      <c r="Q3" s="193"/>
      <c r="R3" s="193"/>
    </row>
    <row r="4" spans="1:18" ht="21.75" customHeight="1">
      <c r="A4" s="190" t="s">
        <v>182</v>
      </c>
      <c r="B4" s="190"/>
      <c r="C4" s="190"/>
      <c r="D4" s="187" t="s">
        <v>135</v>
      </c>
      <c r="E4" s="188"/>
      <c r="F4" s="189"/>
      <c r="G4" s="187" t="s">
        <v>183</v>
      </c>
      <c r="H4" s="188"/>
      <c r="I4" s="189"/>
      <c r="J4" s="190" t="s">
        <v>184</v>
      </c>
      <c r="K4" s="190"/>
      <c r="L4" s="190"/>
      <c r="M4" s="187" t="s">
        <v>135</v>
      </c>
      <c r="N4" s="188"/>
      <c r="O4" s="189"/>
      <c r="P4" s="187" t="s">
        <v>183</v>
      </c>
      <c r="Q4" s="188"/>
      <c r="R4" s="189"/>
    </row>
    <row r="5" spans="1:18" ht="17.25" customHeight="1">
      <c r="A5" s="26" t="s">
        <v>133</v>
      </c>
      <c r="B5" s="26" t="s">
        <v>134</v>
      </c>
      <c r="C5" s="26" t="s">
        <v>82</v>
      </c>
      <c r="D5" s="6" t="s">
        <v>17</v>
      </c>
      <c r="E5" s="6" t="s">
        <v>85</v>
      </c>
      <c r="F5" s="6" t="s">
        <v>86</v>
      </c>
      <c r="G5" s="6" t="s">
        <v>17</v>
      </c>
      <c r="H5" s="6" t="s">
        <v>85</v>
      </c>
      <c r="I5" s="6" t="s">
        <v>86</v>
      </c>
      <c r="J5" s="26" t="s">
        <v>133</v>
      </c>
      <c r="K5" s="26" t="s">
        <v>134</v>
      </c>
      <c r="L5" s="26" t="s">
        <v>82</v>
      </c>
      <c r="M5" s="6" t="s">
        <v>17</v>
      </c>
      <c r="N5" s="6" t="s">
        <v>85</v>
      </c>
      <c r="O5" s="6" t="s">
        <v>86</v>
      </c>
      <c r="P5" s="6" t="s">
        <v>17</v>
      </c>
      <c r="Q5" s="6" t="s">
        <v>85</v>
      </c>
      <c r="R5" s="6" t="s">
        <v>86</v>
      </c>
    </row>
    <row r="6" spans="1:18" ht="13.5">
      <c r="A6" s="26" t="s">
        <v>185</v>
      </c>
      <c r="B6" s="26" t="s">
        <v>186</v>
      </c>
      <c r="C6" s="26" t="s">
        <v>187</v>
      </c>
      <c r="D6" s="26" t="s">
        <v>188</v>
      </c>
      <c r="E6" s="26" t="s">
        <v>189</v>
      </c>
      <c r="F6" s="26" t="s">
        <v>190</v>
      </c>
      <c r="G6" s="26" t="s">
        <v>191</v>
      </c>
      <c r="H6" s="26" t="s">
        <v>192</v>
      </c>
      <c r="I6" s="26" t="s">
        <v>193</v>
      </c>
      <c r="J6" s="26" t="s">
        <v>194</v>
      </c>
      <c r="K6" s="26" t="s">
        <v>195</v>
      </c>
      <c r="L6" s="26" t="s">
        <v>196</v>
      </c>
      <c r="M6" s="26" t="s">
        <v>197</v>
      </c>
      <c r="N6" s="26" t="s">
        <v>198</v>
      </c>
      <c r="O6" s="26" t="s">
        <v>199</v>
      </c>
      <c r="P6" s="26" t="s">
        <v>200</v>
      </c>
      <c r="Q6" s="26" t="s">
        <v>201</v>
      </c>
      <c r="R6" s="26" t="s">
        <v>202</v>
      </c>
    </row>
    <row r="7" spans="1:18" ht="13.5">
      <c r="A7" s="27" t="s">
        <v>203</v>
      </c>
      <c r="B7" s="27" t="s">
        <v>204</v>
      </c>
      <c r="C7" s="29" t="s">
        <v>205</v>
      </c>
      <c r="D7" s="236">
        <f aca="true" t="shared" si="0" ref="D7:I7">SUM(D8:D11)</f>
        <v>2136748</v>
      </c>
      <c r="E7" s="236">
        <f t="shared" si="0"/>
        <v>2136748</v>
      </c>
      <c r="F7" s="117">
        <f t="shared" si="0"/>
        <v>0</v>
      </c>
      <c r="G7" s="117">
        <f t="shared" si="0"/>
        <v>0</v>
      </c>
      <c r="H7" s="117">
        <f t="shared" si="0"/>
        <v>0</v>
      </c>
      <c r="I7" s="117">
        <f t="shared" si="0"/>
        <v>0</v>
      </c>
      <c r="J7" s="94" t="s">
        <v>206</v>
      </c>
      <c r="K7" s="94" t="s">
        <v>204</v>
      </c>
      <c r="L7" s="95" t="s">
        <v>147</v>
      </c>
      <c r="M7" s="238">
        <f aca="true" t="shared" si="1" ref="M7:R7">SUM(M8:M20)</f>
        <v>2136748</v>
      </c>
      <c r="N7" s="238">
        <f t="shared" si="1"/>
        <v>2136748</v>
      </c>
      <c r="O7" s="118">
        <f t="shared" si="1"/>
        <v>0</v>
      </c>
      <c r="P7" s="118">
        <f t="shared" si="1"/>
        <v>0</v>
      </c>
      <c r="Q7" s="118">
        <f t="shared" si="1"/>
        <v>0</v>
      </c>
      <c r="R7" s="118">
        <f t="shared" si="1"/>
        <v>0</v>
      </c>
    </row>
    <row r="8" spans="1:18" ht="13.5">
      <c r="A8" s="28"/>
      <c r="B8" s="28" t="s">
        <v>148</v>
      </c>
      <c r="C8" s="30" t="s">
        <v>207</v>
      </c>
      <c r="D8" s="237">
        <v>1825862</v>
      </c>
      <c r="E8" s="237">
        <v>1825862</v>
      </c>
      <c r="F8" s="96"/>
      <c r="G8" s="96">
        <f aca="true" t="shared" si="2" ref="G8:G71">SUM(H8:I8)</f>
        <v>0</v>
      </c>
      <c r="H8" s="96"/>
      <c r="I8" s="96"/>
      <c r="J8" s="97"/>
      <c r="K8" s="97" t="s">
        <v>148</v>
      </c>
      <c r="L8" s="98" t="s">
        <v>208</v>
      </c>
      <c r="M8" s="239">
        <v>668760</v>
      </c>
      <c r="N8" s="239">
        <v>668760</v>
      </c>
      <c r="O8" s="99"/>
      <c r="P8" s="99">
        <f aca="true" t="shared" si="3" ref="P8:P71">SUM(Q8:R8)</f>
        <v>0</v>
      </c>
      <c r="Q8" s="99"/>
      <c r="R8" s="99"/>
    </row>
    <row r="9" spans="1:18" ht="13.5">
      <c r="A9" s="28"/>
      <c r="B9" s="28" t="s">
        <v>149</v>
      </c>
      <c r="C9" s="30" t="s">
        <v>209</v>
      </c>
      <c r="D9" s="237">
        <v>310886</v>
      </c>
      <c r="E9" s="237">
        <v>310886</v>
      </c>
      <c r="F9" s="96"/>
      <c r="G9" s="96">
        <f t="shared" si="2"/>
        <v>0</v>
      </c>
      <c r="H9" s="96"/>
      <c r="I9" s="96"/>
      <c r="J9" s="97"/>
      <c r="K9" s="97" t="s">
        <v>149</v>
      </c>
      <c r="L9" s="98" t="s">
        <v>210</v>
      </c>
      <c r="M9" s="239">
        <v>1101372</v>
      </c>
      <c r="N9" s="239">
        <v>1101372</v>
      </c>
      <c r="O9" s="99"/>
      <c r="P9" s="99">
        <f t="shared" si="3"/>
        <v>0</v>
      </c>
      <c r="Q9" s="99"/>
      <c r="R9" s="99"/>
    </row>
    <row r="10" spans="1:18" ht="13.5">
      <c r="A10" s="28"/>
      <c r="B10" s="28" t="s">
        <v>150</v>
      </c>
      <c r="C10" s="30" t="s">
        <v>211</v>
      </c>
      <c r="D10" s="237">
        <f>SUM(E10:F10)</f>
        <v>0</v>
      </c>
      <c r="E10" s="237"/>
      <c r="F10" s="96"/>
      <c r="G10" s="96">
        <f t="shared" si="2"/>
        <v>0</v>
      </c>
      <c r="H10" s="96"/>
      <c r="I10" s="96"/>
      <c r="J10" s="97"/>
      <c r="K10" s="97" t="s">
        <v>150</v>
      </c>
      <c r="L10" s="98" t="s">
        <v>212</v>
      </c>
      <c r="M10" s="239">
        <v>55730</v>
      </c>
      <c r="N10" s="239">
        <v>55730</v>
      </c>
      <c r="O10" s="99"/>
      <c r="P10" s="99">
        <f t="shared" si="3"/>
        <v>0</v>
      </c>
      <c r="Q10" s="99"/>
      <c r="R10" s="99"/>
    </row>
    <row r="11" spans="1:18" ht="13.5">
      <c r="A11" s="28"/>
      <c r="B11" s="28" t="s">
        <v>160</v>
      </c>
      <c r="C11" s="30" t="s">
        <v>213</v>
      </c>
      <c r="D11" s="237">
        <f>SUM(E11:F11)</f>
        <v>0</v>
      </c>
      <c r="E11" s="237"/>
      <c r="F11" s="96"/>
      <c r="G11" s="96">
        <f t="shared" si="2"/>
        <v>0</v>
      </c>
      <c r="H11" s="96"/>
      <c r="I11" s="96"/>
      <c r="J11" s="97"/>
      <c r="K11" s="97" t="s">
        <v>151</v>
      </c>
      <c r="L11" s="98" t="s">
        <v>214</v>
      </c>
      <c r="M11" s="239">
        <f>SUM(N11:O11)</f>
        <v>0</v>
      </c>
      <c r="N11" s="239">
        <f>SUM(O11:P11)</f>
        <v>0</v>
      </c>
      <c r="O11" s="99"/>
      <c r="P11" s="99">
        <f t="shared" si="3"/>
        <v>0</v>
      </c>
      <c r="Q11" s="99"/>
      <c r="R11" s="99"/>
    </row>
    <row r="12" spans="1:18" ht="13.5">
      <c r="A12" s="27" t="s">
        <v>215</v>
      </c>
      <c r="B12" s="27" t="s">
        <v>204</v>
      </c>
      <c r="C12" s="29" t="s">
        <v>216</v>
      </c>
      <c r="D12" s="236">
        <f aca="true" t="shared" si="4" ref="D12:I12">SUM(D13:D22)</f>
        <v>318360</v>
      </c>
      <c r="E12" s="236">
        <f>SUM(E13:E22)</f>
        <v>318360</v>
      </c>
      <c r="F12" s="117">
        <f t="shared" si="4"/>
        <v>0</v>
      </c>
      <c r="G12" s="117">
        <f t="shared" si="4"/>
        <v>0</v>
      </c>
      <c r="H12" s="117">
        <f t="shared" si="4"/>
        <v>0</v>
      </c>
      <c r="I12" s="117">
        <f t="shared" si="4"/>
        <v>0</v>
      </c>
      <c r="J12" s="97"/>
      <c r="K12" s="97" t="s">
        <v>152</v>
      </c>
      <c r="L12" s="98" t="s">
        <v>217</v>
      </c>
      <c r="M12" s="239">
        <f>SUM(N12:O12)</f>
        <v>0</v>
      </c>
      <c r="N12" s="239">
        <f>SUM(O12:P12)</f>
        <v>0</v>
      </c>
      <c r="O12" s="99"/>
      <c r="P12" s="99">
        <f t="shared" si="3"/>
        <v>0</v>
      </c>
      <c r="Q12" s="99"/>
      <c r="R12" s="99"/>
    </row>
    <row r="13" spans="1:18" ht="13.5">
      <c r="A13" s="28"/>
      <c r="B13" s="28" t="s">
        <v>148</v>
      </c>
      <c r="C13" s="30" t="s">
        <v>218</v>
      </c>
      <c r="D13" s="237">
        <v>260760</v>
      </c>
      <c r="E13" s="237">
        <v>260760</v>
      </c>
      <c r="F13" s="96"/>
      <c r="G13" s="96">
        <f t="shared" si="2"/>
        <v>0</v>
      </c>
      <c r="H13" s="96"/>
      <c r="I13" s="96"/>
      <c r="J13" s="97"/>
      <c r="K13" s="97" t="s">
        <v>153</v>
      </c>
      <c r="L13" s="98" t="s">
        <v>219</v>
      </c>
      <c r="M13" s="239">
        <v>310886</v>
      </c>
      <c r="N13" s="239">
        <v>310886</v>
      </c>
      <c r="O13" s="99"/>
      <c r="P13" s="99">
        <f t="shared" si="3"/>
        <v>0</v>
      </c>
      <c r="Q13" s="99"/>
      <c r="R13" s="99"/>
    </row>
    <row r="14" spans="1:18" ht="13.5">
      <c r="A14" s="28"/>
      <c r="B14" s="28" t="s">
        <v>149</v>
      </c>
      <c r="C14" s="30" t="s">
        <v>220</v>
      </c>
      <c r="D14" s="237">
        <v>15000</v>
      </c>
      <c r="E14" s="237">
        <v>15000</v>
      </c>
      <c r="F14" s="96"/>
      <c r="G14" s="96">
        <f t="shared" si="2"/>
        <v>0</v>
      </c>
      <c r="H14" s="96"/>
      <c r="I14" s="96"/>
      <c r="J14" s="97"/>
      <c r="K14" s="97" t="s">
        <v>154</v>
      </c>
      <c r="L14" s="98" t="s">
        <v>221</v>
      </c>
      <c r="M14" s="239">
        <f aca="true" t="shared" si="5" ref="M14:M20">SUM(N14:O14)</f>
        <v>0</v>
      </c>
      <c r="N14" s="239"/>
      <c r="O14" s="99"/>
      <c r="P14" s="99">
        <f t="shared" si="3"/>
        <v>0</v>
      </c>
      <c r="Q14" s="99"/>
      <c r="R14" s="99"/>
    </row>
    <row r="15" spans="1:18" ht="13.5">
      <c r="A15" s="28"/>
      <c r="B15" s="28" t="s">
        <v>150</v>
      </c>
      <c r="C15" s="30" t="s">
        <v>222</v>
      </c>
      <c r="D15" s="237">
        <v>15000</v>
      </c>
      <c r="E15" s="237">
        <v>15000</v>
      </c>
      <c r="F15" s="96"/>
      <c r="G15" s="96">
        <f t="shared" si="2"/>
        <v>0</v>
      </c>
      <c r="H15" s="96"/>
      <c r="I15" s="96"/>
      <c r="J15" s="97"/>
      <c r="K15" s="97" t="s">
        <v>155</v>
      </c>
      <c r="L15" s="98" t="s">
        <v>223</v>
      </c>
      <c r="M15" s="239">
        <f t="shared" si="5"/>
        <v>0</v>
      </c>
      <c r="N15" s="239"/>
      <c r="O15" s="99"/>
      <c r="P15" s="99">
        <f t="shared" si="3"/>
        <v>0</v>
      </c>
      <c r="Q15" s="99"/>
      <c r="R15" s="99"/>
    </row>
    <row r="16" spans="1:18" ht="13.5">
      <c r="A16" s="28"/>
      <c r="B16" s="28" t="s">
        <v>162</v>
      </c>
      <c r="C16" s="30" t="s">
        <v>224</v>
      </c>
      <c r="D16" s="237">
        <f>SUM(E16:F16)</f>
        <v>0</v>
      </c>
      <c r="E16" s="237">
        <f>SUM(F16:G16)</f>
        <v>0</v>
      </c>
      <c r="F16" s="96"/>
      <c r="G16" s="96">
        <f t="shared" si="2"/>
        <v>0</v>
      </c>
      <c r="H16" s="96"/>
      <c r="I16" s="96"/>
      <c r="J16" s="97"/>
      <c r="K16" s="97" t="s">
        <v>156</v>
      </c>
      <c r="L16" s="98" t="s">
        <v>225</v>
      </c>
      <c r="M16" s="239">
        <f t="shared" si="5"/>
        <v>0</v>
      </c>
      <c r="N16" s="239"/>
      <c r="O16" s="99"/>
      <c r="P16" s="99">
        <f t="shared" si="3"/>
        <v>0</v>
      </c>
      <c r="Q16" s="99"/>
      <c r="R16" s="99"/>
    </row>
    <row r="17" spans="1:18" ht="13.5">
      <c r="A17" s="28"/>
      <c r="B17" s="28" t="s">
        <v>163</v>
      </c>
      <c r="C17" s="30" t="s">
        <v>226</v>
      </c>
      <c r="D17" s="237">
        <v>15000</v>
      </c>
      <c r="E17" s="237">
        <v>15000</v>
      </c>
      <c r="F17" s="96"/>
      <c r="G17" s="96">
        <f t="shared" si="2"/>
        <v>0</v>
      </c>
      <c r="H17" s="96"/>
      <c r="I17" s="96"/>
      <c r="J17" s="97"/>
      <c r="K17" s="97" t="s">
        <v>157</v>
      </c>
      <c r="L17" s="98" t="s">
        <v>227</v>
      </c>
      <c r="M17" s="239">
        <f t="shared" si="5"/>
        <v>0</v>
      </c>
      <c r="N17" s="239"/>
      <c r="O17" s="99"/>
      <c r="P17" s="99">
        <f t="shared" si="3"/>
        <v>0</v>
      </c>
      <c r="Q17" s="99"/>
      <c r="R17" s="99"/>
    </row>
    <row r="18" spans="1:18" ht="13.5">
      <c r="A18" s="28"/>
      <c r="B18" s="28" t="s">
        <v>151</v>
      </c>
      <c r="C18" s="30" t="s">
        <v>228</v>
      </c>
      <c r="D18" s="237">
        <v>3000</v>
      </c>
      <c r="E18" s="237">
        <v>3000</v>
      </c>
      <c r="F18" s="96"/>
      <c r="G18" s="96">
        <f t="shared" si="2"/>
        <v>0</v>
      </c>
      <c r="H18" s="96"/>
      <c r="I18" s="96"/>
      <c r="J18" s="97"/>
      <c r="K18" s="97" t="s">
        <v>158</v>
      </c>
      <c r="L18" s="98" t="s">
        <v>211</v>
      </c>
      <c r="M18" s="239">
        <f t="shared" si="5"/>
        <v>0</v>
      </c>
      <c r="N18" s="239"/>
      <c r="O18" s="99"/>
      <c r="P18" s="99">
        <f t="shared" si="3"/>
        <v>0</v>
      </c>
      <c r="Q18" s="99"/>
      <c r="R18" s="99"/>
    </row>
    <row r="19" spans="1:18" ht="13.5">
      <c r="A19" s="28"/>
      <c r="B19" s="28" t="s">
        <v>152</v>
      </c>
      <c r="C19" s="30" t="s">
        <v>229</v>
      </c>
      <c r="D19" s="96">
        <f>SUM(E19:F19)</f>
        <v>0</v>
      </c>
      <c r="E19" s="96">
        <f>SUM(F19:G19)</f>
        <v>0</v>
      </c>
      <c r="F19" s="96"/>
      <c r="G19" s="96">
        <f t="shared" si="2"/>
        <v>0</v>
      </c>
      <c r="H19" s="96"/>
      <c r="I19" s="96"/>
      <c r="J19" s="97"/>
      <c r="K19" s="97" t="s">
        <v>159</v>
      </c>
      <c r="L19" s="98" t="s">
        <v>230</v>
      </c>
      <c r="M19" s="239">
        <f t="shared" si="5"/>
        <v>0</v>
      </c>
      <c r="N19" s="239"/>
      <c r="O19" s="99"/>
      <c r="P19" s="99">
        <f t="shared" si="3"/>
        <v>0</v>
      </c>
      <c r="Q19" s="99"/>
      <c r="R19" s="99"/>
    </row>
    <row r="20" spans="1:18" ht="13.5">
      <c r="A20" s="28"/>
      <c r="B20" s="28" t="s">
        <v>153</v>
      </c>
      <c r="C20" s="30" t="s">
        <v>231</v>
      </c>
      <c r="D20" s="96">
        <v>9600</v>
      </c>
      <c r="E20" s="96">
        <v>9600</v>
      </c>
      <c r="F20" s="96"/>
      <c r="G20" s="96">
        <f t="shared" si="2"/>
        <v>0</v>
      </c>
      <c r="H20" s="96"/>
      <c r="I20" s="96"/>
      <c r="J20" s="97"/>
      <c r="K20" s="97" t="s">
        <v>160</v>
      </c>
      <c r="L20" s="98" t="s">
        <v>213</v>
      </c>
      <c r="M20" s="239">
        <f t="shared" si="5"/>
        <v>0</v>
      </c>
      <c r="N20" s="239"/>
      <c r="O20" s="99"/>
      <c r="P20" s="99">
        <f t="shared" si="3"/>
        <v>0</v>
      </c>
      <c r="Q20" s="99"/>
      <c r="R20" s="99"/>
    </row>
    <row r="21" spans="1:18" ht="13.5">
      <c r="A21" s="28"/>
      <c r="B21" s="28" t="s">
        <v>154</v>
      </c>
      <c r="C21" s="30" t="s">
        <v>232</v>
      </c>
      <c r="D21" s="96">
        <f>SUM(E21:F21)</f>
        <v>0</v>
      </c>
      <c r="E21" s="96"/>
      <c r="F21" s="96"/>
      <c r="G21" s="96">
        <f t="shared" si="2"/>
        <v>0</v>
      </c>
      <c r="H21" s="96"/>
      <c r="I21" s="96"/>
      <c r="J21" s="94" t="s">
        <v>233</v>
      </c>
      <c r="K21" s="94" t="s">
        <v>204</v>
      </c>
      <c r="L21" s="95" t="s">
        <v>161</v>
      </c>
      <c r="M21" s="238">
        <f aca="true" t="shared" si="6" ref="M21:R21">SUM(M22:M48)</f>
        <v>318360</v>
      </c>
      <c r="N21" s="238">
        <f t="shared" si="6"/>
        <v>318360</v>
      </c>
      <c r="O21" s="118">
        <f t="shared" si="6"/>
        <v>0</v>
      </c>
      <c r="P21" s="118">
        <f t="shared" si="6"/>
        <v>0</v>
      </c>
      <c r="Q21" s="118">
        <f t="shared" si="6"/>
        <v>0</v>
      </c>
      <c r="R21" s="118">
        <f t="shared" si="6"/>
        <v>0</v>
      </c>
    </row>
    <row r="22" spans="1:18" ht="13.5">
      <c r="A22" s="28"/>
      <c r="B22" s="28" t="s">
        <v>160</v>
      </c>
      <c r="C22" s="30" t="s">
        <v>234</v>
      </c>
      <c r="D22" s="96">
        <f>SUM(E22:F22)</f>
        <v>0</v>
      </c>
      <c r="E22" s="96"/>
      <c r="F22" s="96"/>
      <c r="G22" s="96">
        <f t="shared" si="2"/>
        <v>0</v>
      </c>
      <c r="H22" s="96"/>
      <c r="I22" s="96"/>
      <c r="J22" s="97"/>
      <c r="K22" s="97" t="s">
        <v>148</v>
      </c>
      <c r="L22" s="98" t="s">
        <v>235</v>
      </c>
      <c r="M22" s="239">
        <v>25000</v>
      </c>
      <c r="N22" s="239">
        <v>25000</v>
      </c>
      <c r="O22" s="99"/>
      <c r="P22" s="99">
        <f t="shared" si="3"/>
        <v>0</v>
      </c>
      <c r="Q22" s="99"/>
      <c r="R22" s="99"/>
    </row>
    <row r="23" spans="1:18" ht="13.5">
      <c r="A23" s="27" t="s">
        <v>236</v>
      </c>
      <c r="B23" s="27" t="s">
        <v>204</v>
      </c>
      <c r="C23" s="29" t="s">
        <v>237</v>
      </c>
      <c r="D23" s="117">
        <f aca="true" t="shared" si="7" ref="D23:I23">SUM(D24:D30)</f>
        <v>0</v>
      </c>
      <c r="E23" s="117">
        <f t="shared" si="7"/>
        <v>0</v>
      </c>
      <c r="F23" s="117">
        <f t="shared" si="7"/>
        <v>0</v>
      </c>
      <c r="G23" s="117">
        <f t="shared" si="7"/>
        <v>0</v>
      </c>
      <c r="H23" s="117">
        <f t="shared" si="7"/>
        <v>0</v>
      </c>
      <c r="I23" s="117">
        <f t="shared" si="7"/>
        <v>0</v>
      </c>
      <c r="J23" s="97"/>
      <c r="K23" s="97" t="s">
        <v>149</v>
      </c>
      <c r="L23" s="98" t="s">
        <v>238</v>
      </c>
      <c r="M23" s="239">
        <f>SUM(N23:O23)</f>
        <v>0</v>
      </c>
      <c r="N23" s="239"/>
      <c r="O23" s="99"/>
      <c r="P23" s="99">
        <f t="shared" si="3"/>
        <v>0</v>
      </c>
      <c r="Q23" s="99"/>
      <c r="R23" s="99"/>
    </row>
    <row r="24" spans="1:18" ht="13.5">
      <c r="A24" s="28"/>
      <c r="B24" s="28" t="s">
        <v>148</v>
      </c>
      <c r="C24" s="30" t="s">
        <v>239</v>
      </c>
      <c r="D24" s="96">
        <f>SUM(E24:F24)</f>
        <v>0</v>
      </c>
      <c r="E24" s="96"/>
      <c r="F24" s="96"/>
      <c r="G24" s="96">
        <f t="shared" si="2"/>
        <v>0</v>
      </c>
      <c r="H24" s="96"/>
      <c r="I24" s="96"/>
      <c r="J24" s="97"/>
      <c r="K24" s="97" t="s">
        <v>150</v>
      </c>
      <c r="L24" s="98" t="s">
        <v>240</v>
      </c>
      <c r="M24" s="239">
        <f>SUM(N24:O24)</f>
        <v>0</v>
      </c>
      <c r="N24" s="239"/>
      <c r="O24" s="99"/>
      <c r="P24" s="99">
        <f t="shared" si="3"/>
        <v>0</v>
      </c>
      <c r="Q24" s="99"/>
      <c r="R24" s="99"/>
    </row>
    <row r="25" spans="1:18" ht="13.5">
      <c r="A25" s="28"/>
      <c r="B25" s="28" t="s">
        <v>149</v>
      </c>
      <c r="C25" s="30" t="s">
        <v>241</v>
      </c>
      <c r="D25" s="96">
        <f>SUM(E25:F25)</f>
        <v>0</v>
      </c>
      <c r="E25" s="96"/>
      <c r="F25" s="96"/>
      <c r="G25" s="96">
        <f t="shared" si="2"/>
        <v>0</v>
      </c>
      <c r="H25" s="96"/>
      <c r="I25" s="96"/>
      <c r="J25" s="97"/>
      <c r="K25" s="97" t="s">
        <v>162</v>
      </c>
      <c r="L25" s="98" t="s">
        <v>242</v>
      </c>
      <c r="M25" s="239">
        <v>1000</v>
      </c>
      <c r="N25" s="239">
        <v>1000</v>
      </c>
      <c r="O25" s="99"/>
      <c r="P25" s="99">
        <f t="shared" si="3"/>
        <v>0</v>
      </c>
      <c r="Q25" s="99"/>
      <c r="R25" s="99"/>
    </row>
    <row r="26" spans="1:18" ht="13.5">
      <c r="A26" s="28"/>
      <c r="B26" s="28" t="s">
        <v>150</v>
      </c>
      <c r="C26" s="30" t="s">
        <v>243</v>
      </c>
      <c r="D26" s="96">
        <f>SUM(E26:F26)</f>
        <v>0</v>
      </c>
      <c r="E26" s="96"/>
      <c r="F26" s="96"/>
      <c r="G26" s="96">
        <f t="shared" si="2"/>
        <v>0</v>
      </c>
      <c r="H26" s="96"/>
      <c r="I26" s="96"/>
      <c r="J26" s="97"/>
      <c r="K26" s="97" t="s">
        <v>163</v>
      </c>
      <c r="L26" s="98" t="s">
        <v>244</v>
      </c>
      <c r="M26" s="239">
        <v>4000</v>
      </c>
      <c r="N26" s="239">
        <v>4000</v>
      </c>
      <c r="O26" s="99"/>
      <c r="P26" s="99">
        <f t="shared" si="3"/>
        <v>0</v>
      </c>
      <c r="Q26" s="99"/>
      <c r="R26" s="99"/>
    </row>
    <row r="27" spans="1:18" ht="13.5">
      <c r="A27" s="28"/>
      <c r="B27" s="28" t="s">
        <v>163</v>
      </c>
      <c r="C27" s="30" t="s">
        <v>245</v>
      </c>
      <c r="D27" s="96">
        <f>SUM(E27:F27)</f>
        <v>0</v>
      </c>
      <c r="E27" s="96"/>
      <c r="F27" s="96"/>
      <c r="G27" s="96">
        <f t="shared" si="2"/>
        <v>0</v>
      </c>
      <c r="H27" s="96"/>
      <c r="I27" s="96"/>
      <c r="J27" s="97"/>
      <c r="K27" s="97" t="s">
        <v>151</v>
      </c>
      <c r="L27" s="98" t="s">
        <v>246</v>
      </c>
      <c r="M27" s="239">
        <v>5000</v>
      </c>
      <c r="N27" s="239">
        <v>5000</v>
      </c>
      <c r="O27" s="99"/>
      <c r="P27" s="99">
        <f t="shared" si="3"/>
        <v>0</v>
      </c>
      <c r="Q27" s="99"/>
      <c r="R27" s="99"/>
    </row>
    <row r="28" spans="1:18" ht="13.5">
      <c r="A28" s="28"/>
      <c r="B28" s="28" t="s">
        <v>151</v>
      </c>
      <c r="C28" s="30" t="s">
        <v>247</v>
      </c>
      <c r="D28" s="96">
        <f>SUM(E28:F28)</f>
        <v>0</v>
      </c>
      <c r="E28" s="96"/>
      <c r="F28" s="96"/>
      <c r="G28" s="96">
        <f t="shared" si="2"/>
        <v>0</v>
      </c>
      <c r="H28" s="96"/>
      <c r="I28" s="96"/>
      <c r="J28" s="97"/>
      <c r="K28" s="97" t="s">
        <v>152</v>
      </c>
      <c r="L28" s="98" t="s">
        <v>248</v>
      </c>
      <c r="M28" s="239">
        <v>2000</v>
      </c>
      <c r="N28" s="239">
        <v>2000</v>
      </c>
      <c r="O28" s="99"/>
      <c r="P28" s="99">
        <f t="shared" si="3"/>
        <v>0</v>
      </c>
      <c r="Q28" s="99"/>
      <c r="R28" s="99"/>
    </row>
    <row r="29" spans="1:18" ht="13.5">
      <c r="A29" s="28"/>
      <c r="B29" s="28" t="s">
        <v>152</v>
      </c>
      <c r="C29" s="30" t="s">
        <v>249</v>
      </c>
      <c r="D29" s="96">
        <f>SUM(E29:F29)</f>
        <v>0</v>
      </c>
      <c r="E29" s="96"/>
      <c r="F29" s="96"/>
      <c r="G29" s="96">
        <f t="shared" si="2"/>
        <v>0</v>
      </c>
      <c r="H29" s="96"/>
      <c r="I29" s="96"/>
      <c r="J29" s="97"/>
      <c r="K29" s="97" t="s">
        <v>153</v>
      </c>
      <c r="L29" s="98" t="s">
        <v>250</v>
      </c>
      <c r="M29" s="239">
        <f>SUM(N29:O29)</f>
        <v>0</v>
      </c>
      <c r="N29" s="239"/>
      <c r="O29" s="99"/>
      <c r="P29" s="99">
        <f t="shared" si="3"/>
        <v>0</v>
      </c>
      <c r="Q29" s="99"/>
      <c r="R29" s="99"/>
    </row>
    <row r="30" spans="1:18" ht="13.5">
      <c r="A30" s="28"/>
      <c r="B30" s="28" t="s">
        <v>160</v>
      </c>
      <c r="C30" s="30" t="s">
        <v>251</v>
      </c>
      <c r="D30" s="96">
        <f>SUM(E30:F30)</f>
        <v>0</v>
      </c>
      <c r="E30" s="96"/>
      <c r="F30" s="96"/>
      <c r="G30" s="96">
        <f t="shared" si="2"/>
        <v>0</v>
      </c>
      <c r="H30" s="96"/>
      <c r="I30" s="96"/>
      <c r="J30" s="97"/>
      <c r="K30" s="97" t="s">
        <v>154</v>
      </c>
      <c r="L30" s="98" t="s">
        <v>252</v>
      </c>
      <c r="M30" s="239">
        <f>SUM(N30:O30)</f>
        <v>0</v>
      </c>
      <c r="N30" s="239"/>
      <c r="O30" s="99"/>
      <c r="P30" s="99">
        <f t="shared" si="3"/>
        <v>0</v>
      </c>
      <c r="Q30" s="99"/>
      <c r="R30" s="99"/>
    </row>
    <row r="31" spans="1:18" ht="13.5">
      <c r="A31" s="27" t="s">
        <v>253</v>
      </c>
      <c r="B31" s="27" t="s">
        <v>204</v>
      </c>
      <c r="C31" s="29" t="s">
        <v>254</v>
      </c>
      <c r="D31" s="117">
        <f aca="true" t="shared" si="8" ref="D31:I31">SUM(D32:D37)</f>
        <v>0</v>
      </c>
      <c r="E31" s="117">
        <f t="shared" si="8"/>
        <v>0</v>
      </c>
      <c r="F31" s="117">
        <f t="shared" si="8"/>
        <v>0</v>
      </c>
      <c r="G31" s="117">
        <f t="shared" si="8"/>
        <v>0</v>
      </c>
      <c r="H31" s="117">
        <f t="shared" si="8"/>
        <v>0</v>
      </c>
      <c r="I31" s="117">
        <f t="shared" si="8"/>
        <v>0</v>
      </c>
      <c r="J31" s="97"/>
      <c r="K31" s="97" t="s">
        <v>156</v>
      </c>
      <c r="L31" s="98" t="s">
        <v>255</v>
      </c>
      <c r="M31" s="239">
        <v>15000</v>
      </c>
      <c r="N31" s="239">
        <v>15000</v>
      </c>
      <c r="O31" s="99"/>
      <c r="P31" s="99">
        <f t="shared" si="3"/>
        <v>0</v>
      </c>
      <c r="Q31" s="99"/>
      <c r="R31" s="99"/>
    </row>
    <row r="32" spans="1:18" ht="13.5">
      <c r="A32" s="28"/>
      <c r="B32" s="28" t="s">
        <v>148</v>
      </c>
      <c r="C32" s="30" t="s">
        <v>239</v>
      </c>
      <c r="D32" s="96">
        <f>SUM(E32:F32)</f>
        <v>0</v>
      </c>
      <c r="E32" s="96"/>
      <c r="F32" s="96"/>
      <c r="G32" s="96">
        <f t="shared" si="2"/>
        <v>0</v>
      </c>
      <c r="H32" s="96"/>
      <c r="I32" s="96"/>
      <c r="J32" s="97"/>
      <c r="K32" s="97" t="s">
        <v>157</v>
      </c>
      <c r="L32" s="98" t="s">
        <v>229</v>
      </c>
      <c r="M32" s="239">
        <f>SUM(N32:O32)</f>
        <v>0</v>
      </c>
      <c r="N32" s="239"/>
      <c r="O32" s="99"/>
      <c r="P32" s="99">
        <f t="shared" si="3"/>
        <v>0</v>
      </c>
      <c r="Q32" s="99"/>
      <c r="R32" s="99"/>
    </row>
    <row r="33" spans="1:18" ht="13.5">
      <c r="A33" s="28"/>
      <c r="B33" s="28" t="s">
        <v>149</v>
      </c>
      <c r="C33" s="30" t="s">
        <v>241</v>
      </c>
      <c r="D33" s="96">
        <f aca="true" t="shared" si="9" ref="D33:D41">SUM(E33:F33)</f>
        <v>0</v>
      </c>
      <c r="E33" s="96"/>
      <c r="F33" s="96"/>
      <c r="G33" s="96">
        <f t="shared" si="2"/>
        <v>0</v>
      </c>
      <c r="H33" s="96"/>
      <c r="I33" s="96"/>
      <c r="J33" s="97"/>
      <c r="K33" s="97" t="s">
        <v>158</v>
      </c>
      <c r="L33" s="98" t="s">
        <v>232</v>
      </c>
      <c r="M33" s="239">
        <f>SUM(N33:O33)</f>
        <v>0</v>
      </c>
      <c r="N33" s="239"/>
      <c r="O33" s="99"/>
      <c r="P33" s="99">
        <f t="shared" si="3"/>
        <v>0</v>
      </c>
      <c r="Q33" s="99"/>
      <c r="R33" s="99"/>
    </row>
    <row r="34" spans="1:18" ht="13.5">
      <c r="A34" s="28"/>
      <c r="B34" s="28" t="s">
        <v>150</v>
      </c>
      <c r="C34" s="30" t="s">
        <v>243</v>
      </c>
      <c r="D34" s="96">
        <f t="shared" si="9"/>
        <v>0</v>
      </c>
      <c r="E34" s="96"/>
      <c r="F34" s="96"/>
      <c r="G34" s="96">
        <f t="shared" si="2"/>
        <v>0</v>
      </c>
      <c r="H34" s="96"/>
      <c r="I34" s="96"/>
      <c r="J34" s="97"/>
      <c r="K34" s="97" t="s">
        <v>159</v>
      </c>
      <c r="L34" s="98" t="s">
        <v>256</v>
      </c>
      <c r="M34" s="239">
        <f>SUM(N34:O34)</f>
        <v>0</v>
      </c>
      <c r="N34" s="239"/>
      <c r="O34" s="99"/>
      <c r="P34" s="99">
        <f t="shared" si="3"/>
        <v>0</v>
      </c>
      <c r="Q34" s="99"/>
      <c r="R34" s="99"/>
    </row>
    <row r="35" spans="1:18" ht="13.5">
      <c r="A35" s="28"/>
      <c r="B35" s="28" t="s">
        <v>162</v>
      </c>
      <c r="C35" s="30" t="s">
        <v>247</v>
      </c>
      <c r="D35" s="96">
        <f t="shared" si="9"/>
        <v>0</v>
      </c>
      <c r="E35" s="96"/>
      <c r="F35" s="96"/>
      <c r="G35" s="96">
        <f t="shared" si="2"/>
        <v>0</v>
      </c>
      <c r="H35" s="96"/>
      <c r="I35" s="96"/>
      <c r="J35" s="97"/>
      <c r="K35" s="97" t="s">
        <v>164</v>
      </c>
      <c r="L35" s="98" t="s">
        <v>220</v>
      </c>
      <c r="M35" s="239">
        <v>15000</v>
      </c>
      <c r="N35" s="239">
        <v>15000</v>
      </c>
      <c r="O35" s="99"/>
      <c r="P35" s="99">
        <f t="shared" si="3"/>
        <v>0</v>
      </c>
      <c r="Q35" s="99"/>
      <c r="R35" s="99"/>
    </row>
    <row r="36" spans="1:18" ht="13.5">
      <c r="A36" s="28"/>
      <c r="B36" s="28" t="s">
        <v>163</v>
      </c>
      <c r="C36" s="30" t="s">
        <v>249</v>
      </c>
      <c r="D36" s="96">
        <f t="shared" si="9"/>
        <v>0</v>
      </c>
      <c r="E36" s="96"/>
      <c r="F36" s="96"/>
      <c r="G36" s="96">
        <f t="shared" si="2"/>
        <v>0</v>
      </c>
      <c r="H36" s="96"/>
      <c r="I36" s="96"/>
      <c r="J36" s="97"/>
      <c r="K36" s="97" t="s">
        <v>165</v>
      </c>
      <c r="L36" s="98" t="s">
        <v>222</v>
      </c>
      <c r="M36" s="239">
        <v>15000</v>
      </c>
      <c r="N36" s="239">
        <v>15000</v>
      </c>
      <c r="O36" s="99"/>
      <c r="P36" s="99">
        <f t="shared" si="3"/>
        <v>0</v>
      </c>
      <c r="Q36" s="99"/>
      <c r="R36" s="99"/>
    </row>
    <row r="37" spans="1:18" ht="13.5">
      <c r="A37" s="28"/>
      <c r="B37" s="28" t="s">
        <v>160</v>
      </c>
      <c r="C37" s="30" t="s">
        <v>251</v>
      </c>
      <c r="D37" s="96">
        <f t="shared" si="9"/>
        <v>0</v>
      </c>
      <c r="E37" s="96"/>
      <c r="F37" s="96"/>
      <c r="G37" s="96">
        <f t="shared" si="2"/>
        <v>0</v>
      </c>
      <c r="H37" s="96"/>
      <c r="I37" s="96"/>
      <c r="J37" s="97"/>
      <c r="K37" s="97" t="s">
        <v>166</v>
      </c>
      <c r="L37" s="98" t="s">
        <v>228</v>
      </c>
      <c r="M37" s="239">
        <v>3000</v>
      </c>
      <c r="N37" s="239">
        <v>3000</v>
      </c>
      <c r="O37" s="99"/>
      <c r="P37" s="99">
        <f t="shared" si="3"/>
        <v>0</v>
      </c>
      <c r="Q37" s="99"/>
      <c r="R37" s="99"/>
    </row>
    <row r="38" spans="1:18" ht="13.5">
      <c r="A38" s="27" t="s">
        <v>257</v>
      </c>
      <c r="B38" s="27" t="s">
        <v>204</v>
      </c>
      <c r="C38" s="29" t="s">
        <v>258</v>
      </c>
      <c r="D38" s="117">
        <f aca="true" t="shared" si="10" ref="D38:I38">SUM(D39:D41)</f>
        <v>0</v>
      </c>
      <c r="E38" s="117">
        <f t="shared" si="10"/>
        <v>0</v>
      </c>
      <c r="F38" s="117">
        <f t="shared" si="10"/>
        <v>0</v>
      </c>
      <c r="G38" s="117">
        <f t="shared" si="10"/>
        <v>0</v>
      </c>
      <c r="H38" s="117">
        <f t="shared" si="10"/>
        <v>0</v>
      </c>
      <c r="I38" s="117">
        <f t="shared" si="10"/>
        <v>0</v>
      </c>
      <c r="J38" s="97"/>
      <c r="K38" s="97" t="s">
        <v>167</v>
      </c>
      <c r="L38" s="98" t="s">
        <v>259</v>
      </c>
      <c r="M38" s="239">
        <f>SUM(N38:O38)</f>
        <v>0</v>
      </c>
      <c r="N38" s="239"/>
      <c r="O38" s="99"/>
      <c r="P38" s="99">
        <f t="shared" si="3"/>
        <v>0</v>
      </c>
      <c r="Q38" s="99"/>
      <c r="R38" s="99"/>
    </row>
    <row r="39" spans="1:18" ht="13.5">
      <c r="A39" s="28"/>
      <c r="B39" s="28" t="s">
        <v>148</v>
      </c>
      <c r="C39" s="30" t="s">
        <v>147</v>
      </c>
      <c r="D39" s="96">
        <f t="shared" si="9"/>
        <v>0</v>
      </c>
      <c r="E39" s="96"/>
      <c r="F39" s="96"/>
      <c r="G39" s="96">
        <f t="shared" si="2"/>
        <v>0</v>
      </c>
      <c r="H39" s="96"/>
      <c r="I39" s="96"/>
      <c r="J39" s="97"/>
      <c r="K39" s="97" t="s">
        <v>168</v>
      </c>
      <c r="L39" s="98" t="s">
        <v>260</v>
      </c>
      <c r="M39" s="239">
        <f>SUM(N39:O39)</f>
        <v>0</v>
      </c>
      <c r="N39" s="239"/>
      <c r="O39" s="99"/>
      <c r="P39" s="99">
        <f t="shared" si="3"/>
        <v>0</v>
      </c>
      <c r="Q39" s="99"/>
      <c r="R39" s="99"/>
    </row>
    <row r="40" spans="1:18" ht="13.5">
      <c r="A40" s="28"/>
      <c r="B40" s="28" t="s">
        <v>149</v>
      </c>
      <c r="C40" s="30" t="s">
        <v>161</v>
      </c>
      <c r="D40" s="96">
        <f t="shared" si="9"/>
        <v>0</v>
      </c>
      <c r="E40" s="96"/>
      <c r="F40" s="96"/>
      <c r="G40" s="96">
        <f t="shared" si="2"/>
        <v>0</v>
      </c>
      <c r="H40" s="96"/>
      <c r="I40" s="96"/>
      <c r="J40" s="97"/>
      <c r="K40" s="97" t="s">
        <v>169</v>
      </c>
      <c r="L40" s="98" t="s">
        <v>261</v>
      </c>
      <c r="M40" s="239">
        <f>SUM(N40:O40)</f>
        <v>0</v>
      </c>
      <c r="N40" s="239"/>
      <c r="O40" s="99"/>
      <c r="P40" s="99">
        <f t="shared" si="3"/>
        <v>0</v>
      </c>
      <c r="Q40" s="99"/>
      <c r="R40" s="99"/>
    </row>
    <row r="41" spans="1:18" ht="13.5">
      <c r="A41" s="28"/>
      <c r="B41" s="28" t="s">
        <v>160</v>
      </c>
      <c r="C41" s="30" t="s">
        <v>262</v>
      </c>
      <c r="D41" s="96">
        <f t="shared" si="9"/>
        <v>0</v>
      </c>
      <c r="E41" s="96"/>
      <c r="F41" s="96"/>
      <c r="G41" s="96">
        <f t="shared" si="2"/>
        <v>0</v>
      </c>
      <c r="H41" s="96"/>
      <c r="I41" s="96"/>
      <c r="J41" s="97"/>
      <c r="K41" s="97" t="s">
        <v>170</v>
      </c>
      <c r="L41" s="98" t="s">
        <v>263</v>
      </c>
      <c r="M41" s="239">
        <v>15000</v>
      </c>
      <c r="N41" s="239">
        <v>15000</v>
      </c>
      <c r="O41" s="99"/>
      <c r="P41" s="99">
        <f t="shared" si="3"/>
        <v>0</v>
      </c>
      <c r="Q41" s="99"/>
      <c r="R41" s="99"/>
    </row>
    <row r="42" spans="1:18" ht="13.5">
      <c r="A42" s="27" t="s">
        <v>264</v>
      </c>
      <c r="B42" s="27" t="s">
        <v>204</v>
      </c>
      <c r="C42" s="29" t="s">
        <v>265</v>
      </c>
      <c r="D42" s="117">
        <f aca="true" t="shared" si="11" ref="D42:I42">SUM(D43:D44)</f>
        <v>0</v>
      </c>
      <c r="E42" s="117">
        <f t="shared" si="11"/>
        <v>0</v>
      </c>
      <c r="F42" s="117">
        <f t="shared" si="11"/>
        <v>0</v>
      </c>
      <c r="G42" s="117">
        <f t="shared" si="11"/>
        <v>0</v>
      </c>
      <c r="H42" s="117">
        <f t="shared" si="11"/>
        <v>0</v>
      </c>
      <c r="I42" s="117">
        <f t="shared" si="11"/>
        <v>0</v>
      </c>
      <c r="J42" s="97"/>
      <c r="K42" s="97" t="s">
        <v>171</v>
      </c>
      <c r="L42" s="98" t="s">
        <v>226</v>
      </c>
      <c r="M42" s="239">
        <f>SUM(N42:O42)</f>
        <v>0</v>
      </c>
      <c r="N42" s="239"/>
      <c r="O42" s="99"/>
      <c r="P42" s="99">
        <f t="shared" si="3"/>
        <v>0</v>
      </c>
      <c r="Q42" s="99"/>
      <c r="R42" s="99"/>
    </row>
    <row r="43" spans="1:18" ht="13.5">
      <c r="A43" s="28"/>
      <c r="B43" s="28" t="s">
        <v>148</v>
      </c>
      <c r="C43" s="30" t="s">
        <v>266</v>
      </c>
      <c r="D43" s="96">
        <f>SUM(E43:F43)</f>
        <v>0</v>
      </c>
      <c r="E43" s="96"/>
      <c r="F43" s="96"/>
      <c r="G43" s="96">
        <f t="shared" si="2"/>
        <v>0</v>
      </c>
      <c r="H43" s="96"/>
      <c r="I43" s="96"/>
      <c r="J43" s="97"/>
      <c r="K43" s="97" t="s">
        <v>172</v>
      </c>
      <c r="L43" s="98" t="s">
        <v>267</v>
      </c>
      <c r="M43" s="239">
        <v>20000</v>
      </c>
      <c r="N43" s="239">
        <v>20000</v>
      </c>
      <c r="O43" s="99"/>
      <c r="P43" s="99">
        <f t="shared" si="3"/>
        <v>0</v>
      </c>
      <c r="Q43" s="99"/>
      <c r="R43" s="99"/>
    </row>
    <row r="44" spans="1:18" ht="13.5">
      <c r="A44" s="28"/>
      <c r="B44" s="28" t="s">
        <v>149</v>
      </c>
      <c r="C44" s="30" t="s">
        <v>268</v>
      </c>
      <c r="D44" s="96">
        <f>SUM(E44:F44)</f>
        <v>0</v>
      </c>
      <c r="E44" s="96"/>
      <c r="F44" s="96"/>
      <c r="G44" s="96">
        <f t="shared" si="2"/>
        <v>0</v>
      </c>
      <c r="H44" s="96"/>
      <c r="I44" s="96"/>
      <c r="J44" s="97"/>
      <c r="K44" s="97" t="s">
        <v>173</v>
      </c>
      <c r="L44" s="98" t="s">
        <v>269</v>
      </c>
      <c r="M44" s="239">
        <v>9600</v>
      </c>
      <c r="N44" s="239">
        <v>9600</v>
      </c>
      <c r="O44" s="99"/>
      <c r="P44" s="99">
        <f t="shared" si="3"/>
        <v>0</v>
      </c>
      <c r="Q44" s="99"/>
      <c r="R44" s="99"/>
    </row>
    <row r="45" spans="1:18" ht="13.5">
      <c r="A45" s="27" t="s">
        <v>270</v>
      </c>
      <c r="B45" s="27" t="s">
        <v>204</v>
      </c>
      <c r="C45" s="29" t="s">
        <v>271</v>
      </c>
      <c r="D45" s="117">
        <f aca="true" t="shared" si="12" ref="D45:I45">SUM(D46:D48)</f>
        <v>0</v>
      </c>
      <c r="E45" s="117">
        <f t="shared" si="12"/>
        <v>0</v>
      </c>
      <c r="F45" s="117">
        <f t="shared" si="12"/>
        <v>0</v>
      </c>
      <c r="G45" s="117">
        <f t="shared" si="12"/>
        <v>0</v>
      </c>
      <c r="H45" s="117">
        <f t="shared" si="12"/>
        <v>0</v>
      </c>
      <c r="I45" s="117">
        <f t="shared" si="12"/>
        <v>0</v>
      </c>
      <c r="J45" s="97"/>
      <c r="K45" s="97" t="s">
        <v>174</v>
      </c>
      <c r="L45" s="98" t="s">
        <v>231</v>
      </c>
      <c r="M45" s="239">
        <f>SUM(N45:O45)</f>
        <v>0</v>
      </c>
      <c r="N45" s="239"/>
      <c r="O45" s="99"/>
      <c r="P45" s="99">
        <f t="shared" si="3"/>
        <v>0</v>
      </c>
      <c r="Q45" s="99"/>
      <c r="R45" s="99"/>
    </row>
    <row r="46" spans="1:18" ht="13.5">
      <c r="A46" s="28"/>
      <c r="B46" s="28" t="s">
        <v>148</v>
      </c>
      <c r="C46" s="30" t="s">
        <v>272</v>
      </c>
      <c r="D46" s="96">
        <f>SUM(E46:F46)</f>
        <v>0</v>
      </c>
      <c r="E46" s="96"/>
      <c r="F46" s="96"/>
      <c r="G46" s="96">
        <f t="shared" si="2"/>
        <v>0</v>
      </c>
      <c r="H46" s="96"/>
      <c r="I46" s="96"/>
      <c r="J46" s="97"/>
      <c r="K46" s="97" t="s">
        <v>175</v>
      </c>
      <c r="L46" s="98" t="s">
        <v>273</v>
      </c>
      <c r="M46" s="239">
        <v>188760</v>
      </c>
      <c r="N46" s="239">
        <v>188760</v>
      </c>
      <c r="O46" s="99"/>
      <c r="P46" s="99">
        <f t="shared" si="3"/>
        <v>0</v>
      </c>
      <c r="Q46" s="99"/>
      <c r="R46" s="99"/>
    </row>
    <row r="47" spans="1:18" ht="13.5">
      <c r="A47" s="28"/>
      <c r="B47" s="28" t="s">
        <v>149</v>
      </c>
      <c r="C47" s="30" t="s">
        <v>274</v>
      </c>
      <c r="D47" s="96">
        <f>SUM(E47:F47)</f>
        <v>0</v>
      </c>
      <c r="E47" s="96"/>
      <c r="F47" s="96"/>
      <c r="G47" s="96">
        <f t="shared" si="2"/>
        <v>0</v>
      </c>
      <c r="H47" s="96"/>
      <c r="I47" s="96"/>
      <c r="J47" s="97"/>
      <c r="K47" s="97" t="s">
        <v>176</v>
      </c>
      <c r="L47" s="98" t="s">
        <v>275</v>
      </c>
      <c r="M47" s="239">
        <f>SUM(N47:O47)</f>
        <v>0</v>
      </c>
      <c r="N47" s="239"/>
      <c r="O47" s="99"/>
      <c r="P47" s="99">
        <f t="shared" si="3"/>
        <v>0</v>
      </c>
      <c r="Q47" s="99"/>
      <c r="R47" s="99"/>
    </row>
    <row r="48" spans="1:18" ht="13.5">
      <c r="A48" s="28"/>
      <c r="B48" s="28" t="s">
        <v>160</v>
      </c>
      <c r="C48" s="30" t="s">
        <v>276</v>
      </c>
      <c r="D48" s="96">
        <f>SUM(E48:F48)</f>
        <v>0</v>
      </c>
      <c r="E48" s="96"/>
      <c r="F48" s="96"/>
      <c r="G48" s="96">
        <f t="shared" si="2"/>
        <v>0</v>
      </c>
      <c r="H48" s="96"/>
      <c r="I48" s="96"/>
      <c r="J48" s="97"/>
      <c r="K48" s="97" t="s">
        <v>160</v>
      </c>
      <c r="L48" s="98" t="s">
        <v>234</v>
      </c>
      <c r="M48" s="239">
        <f>SUM(N48:O48)</f>
        <v>0</v>
      </c>
      <c r="N48" s="239"/>
      <c r="O48" s="99"/>
      <c r="P48" s="99">
        <f t="shared" si="3"/>
        <v>0</v>
      </c>
      <c r="Q48" s="99"/>
      <c r="R48" s="99"/>
    </row>
    <row r="49" spans="1:18" ht="13.5">
      <c r="A49" s="27" t="s">
        <v>277</v>
      </c>
      <c r="B49" s="27" t="s">
        <v>204</v>
      </c>
      <c r="C49" s="29" t="s">
        <v>278</v>
      </c>
      <c r="D49" s="117">
        <f aca="true" t="shared" si="13" ref="D49:I49">SUM(D50:D51)</f>
        <v>0</v>
      </c>
      <c r="E49" s="117">
        <f t="shared" si="13"/>
        <v>0</v>
      </c>
      <c r="F49" s="117">
        <f t="shared" si="13"/>
        <v>0</v>
      </c>
      <c r="G49" s="117">
        <f t="shared" si="13"/>
        <v>0</v>
      </c>
      <c r="H49" s="117">
        <f t="shared" si="13"/>
        <v>0</v>
      </c>
      <c r="I49" s="117">
        <f t="shared" si="13"/>
        <v>0</v>
      </c>
      <c r="J49" s="94" t="s">
        <v>279</v>
      </c>
      <c r="K49" s="94" t="s">
        <v>204</v>
      </c>
      <c r="L49" s="95" t="s">
        <v>177</v>
      </c>
      <c r="M49" s="238">
        <f aca="true" t="shared" si="14" ref="M49:R49">SUM(M50:M60)</f>
        <v>135864</v>
      </c>
      <c r="N49" s="238">
        <f t="shared" si="14"/>
        <v>135864</v>
      </c>
      <c r="O49" s="118">
        <f t="shared" si="14"/>
        <v>0</v>
      </c>
      <c r="P49" s="118">
        <f t="shared" si="14"/>
        <v>0</v>
      </c>
      <c r="Q49" s="118">
        <f t="shared" si="14"/>
        <v>0</v>
      </c>
      <c r="R49" s="118">
        <f t="shared" si="14"/>
        <v>0</v>
      </c>
    </row>
    <row r="50" spans="1:18" ht="13.5">
      <c r="A50" s="28"/>
      <c r="B50" s="28" t="s">
        <v>148</v>
      </c>
      <c r="C50" s="30" t="s">
        <v>280</v>
      </c>
      <c r="D50" s="96">
        <f>SUM(E50:F50)</f>
        <v>0</v>
      </c>
      <c r="E50" s="96"/>
      <c r="F50" s="96"/>
      <c r="G50" s="96">
        <f t="shared" si="2"/>
        <v>0</v>
      </c>
      <c r="H50" s="96"/>
      <c r="I50" s="96"/>
      <c r="J50" s="97"/>
      <c r="K50" s="97" t="s">
        <v>148</v>
      </c>
      <c r="L50" s="98" t="s">
        <v>281</v>
      </c>
      <c r="M50" s="239">
        <f>SUM(N50:O50)</f>
        <v>0</v>
      </c>
      <c r="N50" s="239"/>
      <c r="O50" s="99"/>
      <c r="P50" s="99">
        <f t="shared" si="3"/>
        <v>0</v>
      </c>
      <c r="Q50" s="99"/>
      <c r="R50" s="99"/>
    </row>
    <row r="51" spans="1:18" ht="13.5">
      <c r="A51" s="28"/>
      <c r="B51" s="28" t="s">
        <v>149</v>
      </c>
      <c r="C51" s="30" t="s">
        <v>282</v>
      </c>
      <c r="D51" s="96">
        <f>SUM(E51:F51)</f>
        <v>0</v>
      </c>
      <c r="E51" s="96"/>
      <c r="F51" s="96"/>
      <c r="G51" s="96">
        <f t="shared" si="2"/>
        <v>0</v>
      </c>
      <c r="H51" s="96"/>
      <c r="I51" s="96"/>
      <c r="J51" s="97"/>
      <c r="K51" s="97" t="s">
        <v>149</v>
      </c>
      <c r="L51" s="98" t="s">
        <v>283</v>
      </c>
      <c r="M51" s="239">
        <v>133884</v>
      </c>
      <c r="N51" s="239">
        <v>133884</v>
      </c>
      <c r="O51" s="99"/>
      <c r="P51" s="99">
        <f t="shared" si="3"/>
        <v>0</v>
      </c>
      <c r="Q51" s="99"/>
      <c r="R51" s="99"/>
    </row>
    <row r="52" spans="1:18" ht="13.5">
      <c r="A52" s="27" t="s">
        <v>284</v>
      </c>
      <c r="B52" s="27" t="s">
        <v>204</v>
      </c>
      <c r="C52" s="29" t="s">
        <v>177</v>
      </c>
      <c r="D52" s="236">
        <v>135864</v>
      </c>
      <c r="E52" s="236">
        <v>135864</v>
      </c>
      <c r="F52" s="117">
        <f aca="true" t="shared" si="15" ref="D52:I52">SUM(F53:F57)</f>
        <v>0</v>
      </c>
      <c r="G52" s="117">
        <f t="shared" si="15"/>
        <v>0</v>
      </c>
      <c r="H52" s="117">
        <f t="shared" si="15"/>
        <v>0</v>
      </c>
      <c r="I52" s="117">
        <f t="shared" si="15"/>
        <v>0</v>
      </c>
      <c r="J52" s="97"/>
      <c r="K52" s="97" t="s">
        <v>150</v>
      </c>
      <c r="L52" s="98" t="s">
        <v>285</v>
      </c>
      <c r="M52" s="239">
        <f>SUM(N52:O52)</f>
        <v>0</v>
      </c>
      <c r="N52" s="239"/>
      <c r="O52" s="99"/>
      <c r="P52" s="99">
        <f t="shared" si="3"/>
        <v>0</v>
      </c>
      <c r="Q52" s="99"/>
      <c r="R52" s="99"/>
    </row>
    <row r="53" spans="1:18" ht="13.5">
      <c r="A53" s="28"/>
      <c r="B53" s="28" t="s">
        <v>148</v>
      </c>
      <c r="C53" s="30" t="s">
        <v>286</v>
      </c>
      <c r="D53" s="237">
        <v>1980</v>
      </c>
      <c r="E53" s="237">
        <v>1980</v>
      </c>
      <c r="F53" s="96"/>
      <c r="G53" s="96">
        <f>SUM(H53:I53)</f>
        <v>0</v>
      </c>
      <c r="H53" s="96"/>
      <c r="I53" s="96"/>
      <c r="J53" s="97"/>
      <c r="K53" s="97" t="s">
        <v>162</v>
      </c>
      <c r="L53" s="98" t="s">
        <v>287</v>
      </c>
      <c r="M53" s="239">
        <f>SUM(N53:O53)</f>
        <v>0</v>
      </c>
      <c r="N53" s="239"/>
      <c r="O53" s="99"/>
      <c r="P53" s="99">
        <f t="shared" si="3"/>
        <v>0</v>
      </c>
      <c r="Q53" s="99"/>
      <c r="R53" s="99"/>
    </row>
    <row r="54" spans="1:18" ht="13.5">
      <c r="A54" s="28"/>
      <c r="B54" s="28" t="s">
        <v>149</v>
      </c>
      <c r="C54" s="30" t="s">
        <v>288</v>
      </c>
      <c r="D54" s="237"/>
      <c r="E54" s="237"/>
      <c r="F54" s="96"/>
      <c r="G54" s="96">
        <f t="shared" si="2"/>
        <v>0</v>
      </c>
      <c r="H54" s="96"/>
      <c r="I54" s="96"/>
      <c r="J54" s="97"/>
      <c r="K54" s="97" t="s">
        <v>163</v>
      </c>
      <c r="L54" s="98" t="s">
        <v>289</v>
      </c>
      <c r="M54" s="239">
        <v>1680</v>
      </c>
      <c r="N54" s="239">
        <v>1680</v>
      </c>
      <c r="O54" s="99"/>
      <c r="P54" s="99">
        <f t="shared" si="3"/>
        <v>0</v>
      </c>
      <c r="Q54" s="99"/>
      <c r="R54" s="99"/>
    </row>
    <row r="55" spans="1:18" ht="13.5">
      <c r="A55" s="28"/>
      <c r="B55" s="28" t="s">
        <v>150</v>
      </c>
      <c r="C55" s="30" t="s">
        <v>290</v>
      </c>
      <c r="D55" s="237">
        <f>SUM(E55:F55)</f>
        <v>0</v>
      </c>
      <c r="E55" s="237">
        <f>SUM(F55:G55)</f>
        <v>0</v>
      </c>
      <c r="F55" s="96"/>
      <c r="G55" s="96">
        <f t="shared" si="2"/>
        <v>0</v>
      </c>
      <c r="H55" s="96"/>
      <c r="I55" s="96"/>
      <c r="J55" s="97"/>
      <c r="K55" s="97" t="s">
        <v>151</v>
      </c>
      <c r="L55" s="98" t="s">
        <v>291</v>
      </c>
      <c r="M55" s="239">
        <f>SUM(N55:O55)</f>
        <v>0</v>
      </c>
      <c r="N55" s="239"/>
      <c r="O55" s="99"/>
      <c r="P55" s="99">
        <f t="shared" si="3"/>
        <v>0</v>
      </c>
      <c r="Q55" s="99"/>
      <c r="R55" s="99"/>
    </row>
    <row r="56" spans="1:18" ht="13.5">
      <c r="A56" s="28"/>
      <c r="B56" s="28" t="s">
        <v>163</v>
      </c>
      <c r="C56" s="30" t="s">
        <v>292</v>
      </c>
      <c r="D56" s="237">
        <v>133884</v>
      </c>
      <c r="E56" s="237">
        <v>133884</v>
      </c>
      <c r="F56" s="96"/>
      <c r="G56" s="96">
        <f t="shared" si="2"/>
        <v>0</v>
      </c>
      <c r="H56" s="96"/>
      <c r="I56" s="96"/>
      <c r="J56" s="97"/>
      <c r="K56" s="97" t="s">
        <v>152</v>
      </c>
      <c r="L56" s="98" t="s">
        <v>293</v>
      </c>
      <c r="M56" s="239">
        <f>SUM(N56:O56)</f>
        <v>0</v>
      </c>
      <c r="N56" s="239"/>
      <c r="O56" s="99"/>
      <c r="P56" s="99">
        <f t="shared" si="3"/>
        <v>0</v>
      </c>
      <c r="Q56" s="99"/>
      <c r="R56" s="99"/>
    </row>
    <row r="57" spans="1:18" ht="13.5">
      <c r="A57" s="28"/>
      <c r="B57" s="28" t="s">
        <v>160</v>
      </c>
      <c r="C57" s="30" t="s">
        <v>294</v>
      </c>
      <c r="D57" s="96">
        <f>SUM(E57:F57)</f>
        <v>0</v>
      </c>
      <c r="E57" s="96"/>
      <c r="F57" s="96"/>
      <c r="G57" s="96">
        <f t="shared" si="2"/>
        <v>0</v>
      </c>
      <c r="H57" s="96"/>
      <c r="I57" s="96"/>
      <c r="J57" s="97"/>
      <c r="K57" s="97" t="s">
        <v>153</v>
      </c>
      <c r="L57" s="98" t="s">
        <v>288</v>
      </c>
      <c r="M57" s="239">
        <f>SUM(N57:O57)</f>
        <v>0</v>
      </c>
      <c r="N57" s="239"/>
      <c r="O57" s="99"/>
      <c r="P57" s="99">
        <f t="shared" si="3"/>
        <v>0</v>
      </c>
      <c r="Q57" s="99"/>
      <c r="R57" s="99"/>
    </row>
    <row r="58" spans="1:18" ht="13.5">
      <c r="A58" s="27" t="s">
        <v>295</v>
      </c>
      <c r="B58" s="27" t="s">
        <v>204</v>
      </c>
      <c r="C58" s="29" t="s">
        <v>296</v>
      </c>
      <c r="D58" s="117">
        <f aca="true" t="shared" si="16" ref="D58:I58">SUM(D59:D60)</f>
        <v>0</v>
      </c>
      <c r="E58" s="117">
        <f t="shared" si="16"/>
        <v>0</v>
      </c>
      <c r="F58" s="117">
        <f t="shared" si="16"/>
        <v>0</v>
      </c>
      <c r="G58" s="117">
        <f t="shared" si="16"/>
        <v>0</v>
      </c>
      <c r="H58" s="117">
        <f t="shared" si="16"/>
        <v>0</v>
      </c>
      <c r="I58" s="117">
        <f t="shared" si="16"/>
        <v>0</v>
      </c>
      <c r="J58" s="97"/>
      <c r="K58" s="97" t="s">
        <v>154</v>
      </c>
      <c r="L58" s="98" t="s">
        <v>297</v>
      </c>
      <c r="M58" s="239">
        <v>300</v>
      </c>
      <c r="N58" s="239">
        <v>300</v>
      </c>
      <c r="O58" s="99"/>
      <c r="P58" s="99">
        <f t="shared" si="3"/>
        <v>0</v>
      </c>
      <c r="Q58" s="99"/>
      <c r="R58" s="99"/>
    </row>
    <row r="59" spans="1:18" ht="13.5">
      <c r="A59" s="28"/>
      <c r="B59" s="28" t="s">
        <v>149</v>
      </c>
      <c r="C59" s="30" t="s">
        <v>298</v>
      </c>
      <c r="D59" s="96">
        <f>SUM(E59:F60)</f>
        <v>0</v>
      </c>
      <c r="E59" s="96"/>
      <c r="F59" s="96"/>
      <c r="G59" s="96">
        <f t="shared" si="2"/>
        <v>0</v>
      </c>
      <c r="H59" s="96"/>
      <c r="I59" s="96"/>
      <c r="J59" s="97"/>
      <c r="K59" s="97" t="s">
        <v>155</v>
      </c>
      <c r="L59" s="98" t="s">
        <v>290</v>
      </c>
      <c r="M59" s="239">
        <f>SUM(N59:O59)</f>
        <v>0</v>
      </c>
      <c r="N59" s="239"/>
      <c r="O59" s="99"/>
      <c r="P59" s="99">
        <f t="shared" si="3"/>
        <v>0</v>
      </c>
      <c r="Q59" s="99"/>
      <c r="R59" s="99"/>
    </row>
    <row r="60" spans="1:18" ht="13.5">
      <c r="A60" s="28"/>
      <c r="B60" s="28" t="s">
        <v>150</v>
      </c>
      <c r="C60" s="30" t="s">
        <v>299</v>
      </c>
      <c r="D60" s="96">
        <f>SUM(E60:F61)</f>
        <v>0</v>
      </c>
      <c r="E60" s="96"/>
      <c r="F60" s="96"/>
      <c r="G60" s="96">
        <f t="shared" si="2"/>
        <v>0</v>
      </c>
      <c r="H60" s="96"/>
      <c r="I60" s="96"/>
      <c r="J60" s="97"/>
      <c r="K60" s="97" t="s">
        <v>160</v>
      </c>
      <c r="L60" s="98" t="s">
        <v>300</v>
      </c>
      <c r="M60" s="239">
        <f>SUM(N60:O60)</f>
        <v>0</v>
      </c>
      <c r="N60" s="239"/>
      <c r="O60" s="99"/>
      <c r="P60" s="99">
        <f t="shared" si="3"/>
        <v>0</v>
      </c>
      <c r="Q60" s="99"/>
      <c r="R60" s="99"/>
    </row>
    <row r="61" spans="1:18" ht="13.5">
      <c r="A61" s="27" t="s">
        <v>301</v>
      </c>
      <c r="B61" s="27" t="s">
        <v>204</v>
      </c>
      <c r="C61" s="29" t="s">
        <v>302</v>
      </c>
      <c r="D61" s="117">
        <f aca="true" t="shared" si="17" ref="D61:I61">SUM(D62:D65)</f>
        <v>0</v>
      </c>
      <c r="E61" s="117">
        <f t="shared" si="17"/>
        <v>0</v>
      </c>
      <c r="F61" s="117">
        <f t="shared" si="17"/>
        <v>0</v>
      </c>
      <c r="G61" s="117">
        <f t="shared" si="17"/>
        <v>0</v>
      </c>
      <c r="H61" s="117">
        <f t="shared" si="17"/>
        <v>0</v>
      </c>
      <c r="I61" s="117">
        <f t="shared" si="17"/>
        <v>0</v>
      </c>
      <c r="J61" s="94" t="s">
        <v>303</v>
      </c>
      <c r="K61" s="94" t="s">
        <v>204</v>
      </c>
      <c r="L61" s="95" t="s">
        <v>302</v>
      </c>
      <c r="M61" s="238">
        <f aca="true" t="shared" si="18" ref="M61:R61">SUM(M62:M65)</f>
        <v>0</v>
      </c>
      <c r="N61" s="238">
        <f t="shared" si="18"/>
        <v>0</v>
      </c>
      <c r="O61" s="118">
        <f t="shared" si="18"/>
        <v>0</v>
      </c>
      <c r="P61" s="118">
        <f t="shared" si="18"/>
        <v>0</v>
      </c>
      <c r="Q61" s="118">
        <f t="shared" si="18"/>
        <v>0</v>
      </c>
      <c r="R61" s="118">
        <f t="shared" si="18"/>
        <v>0</v>
      </c>
    </row>
    <row r="62" spans="1:18" ht="13.5">
      <c r="A62" s="28"/>
      <c r="B62" s="28" t="s">
        <v>148</v>
      </c>
      <c r="C62" s="30" t="s">
        <v>304</v>
      </c>
      <c r="D62" s="96">
        <f aca="true" t="shared" si="19" ref="D62:D81">SUM(E62:F62)</f>
        <v>0</v>
      </c>
      <c r="E62" s="96"/>
      <c r="F62" s="96"/>
      <c r="G62" s="96">
        <f t="shared" si="2"/>
        <v>0</v>
      </c>
      <c r="H62" s="96"/>
      <c r="I62" s="96"/>
      <c r="J62" s="97"/>
      <c r="K62" s="97" t="s">
        <v>148</v>
      </c>
      <c r="L62" s="98" t="s">
        <v>304</v>
      </c>
      <c r="M62" s="239">
        <f>SUM(N62:O62)</f>
        <v>0</v>
      </c>
      <c r="N62" s="239"/>
      <c r="O62" s="99"/>
      <c r="P62" s="99">
        <f t="shared" si="3"/>
        <v>0</v>
      </c>
      <c r="Q62" s="99"/>
      <c r="R62" s="99"/>
    </row>
    <row r="63" spans="1:18" ht="13.5">
      <c r="A63" s="28"/>
      <c r="B63" s="28" t="s">
        <v>149</v>
      </c>
      <c r="C63" s="30" t="s">
        <v>305</v>
      </c>
      <c r="D63" s="96">
        <f t="shared" si="19"/>
        <v>0</v>
      </c>
      <c r="E63" s="96"/>
      <c r="F63" s="96"/>
      <c r="G63" s="96">
        <f t="shared" si="2"/>
        <v>0</v>
      </c>
      <c r="H63" s="96"/>
      <c r="I63" s="96"/>
      <c r="J63" s="97"/>
      <c r="K63" s="97" t="s">
        <v>149</v>
      </c>
      <c r="L63" s="98" t="s">
        <v>305</v>
      </c>
      <c r="M63" s="239">
        <f>SUM(N63:O63)</f>
        <v>0</v>
      </c>
      <c r="N63" s="239"/>
      <c r="O63" s="99"/>
      <c r="P63" s="99">
        <f t="shared" si="3"/>
        <v>0</v>
      </c>
      <c r="Q63" s="99"/>
      <c r="R63" s="99"/>
    </row>
    <row r="64" spans="1:18" ht="13.5">
      <c r="A64" s="28"/>
      <c r="B64" s="28" t="s">
        <v>150</v>
      </c>
      <c r="C64" s="30" t="s">
        <v>306</v>
      </c>
      <c r="D64" s="96">
        <f t="shared" si="19"/>
        <v>0</v>
      </c>
      <c r="E64" s="96"/>
      <c r="F64" s="96"/>
      <c r="G64" s="96">
        <f t="shared" si="2"/>
        <v>0</v>
      </c>
      <c r="H64" s="96"/>
      <c r="I64" s="96"/>
      <c r="J64" s="97"/>
      <c r="K64" s="97" t="s">
        <v>150</v>
      </c>
      <c r="L64" s="98" t="s">
        <v>306</v>
      </c>
      <c r="M64" s="239">
        <f>SUM(N64:O64)</f>
        <v>0</v>
      </c>
      <c r="N64" s="239"/>
      <c r="O64" s="99"/>
      <c r="P64" s="99">
        <f t="shared" si="3"/>
        <v>0</v>
      </c>
      <c r="Q64" s="99"/>
      <c r="R64" s="99"/>
    </row>
    <row r="65" spans="1:18" ht="13.5">
      <c r="A65" s="28"/>
      <c r="B65" s="28" t="s">
        <v>162</v>
      </c>
      <c r="C65" s="30" t="s">
        <v>307</v>
      </c>
      <c r="D65" s="96">
        <f t="shared" si="19"/>
        <v>0</v>
      </c>
      <c r="E65" s="96"/>
      <c r="F65" s="96"/>
      <c r="G65" s="96">
        <f t="shared" si="2"/>
        <v>0</v>
      </c>
      <c r="H65" s="96"/>
      <c r="I65" s="96"/>
      <c r="J65" s="97"/>
      <c r="K65" s="97" t="s">
        <v>162</v>
      </c>
      <c r="L65" s="98" t="s">
        <v>307</v>
      </c>
      <c r="M65" s="239">
        <f>SUM(N65:O65)</f>
        <v>0</v>
      </c>
      <c r="N65" s="239"/>
      <c r="O65" s="99"/>
      <c r="P65" s="99">
        <f t="shared" si="3"/>
        <v>0</v>
      </c>
      <c r="Q65" s="99"/>
      <c r="R65" s="99"/>
    </row>
    <row r="66" spans="1:18" ht="13.5">
      <c r="A66" s="27" t="s">
        <v>308</v>
      </c>
      <c r="B66" s="27" t="s">
        <v>204</v>
      </c>
      <c r="C66" s="29" t="s">
        <v>309</v>
      </c>
      <c r="D66" s="117">
        <f aca="true" t="shared" si="20" ref="D66:I66">SUM(D67:D68)</f>
        <v>0</v>
      </c>
      <c r="E66" s="117">
        <f t="shared" si="20"/>
        <v>0</v>
      </c>
      <c r="F66" s="117">
        <f t="shared" si="20"/>
        <v>0</v>
      </c>
      <c r="G66" s="117">
        <f t="shared" si="20"/>
        <v>0</v>
      </c>
      <c r="H66" s="117">
        <f t="shared" si="20"/>
        <v>0</v>
      </c>
      <c r="I66" s="117">
        <f t="shared" si="20"/>
        <v>0</v>
      </c>
      <c r="J66" s="94" t="s">
        <v>310</v>
      </c>
      <c r="K66" s="94" t="s">
        <v>204</v>
      </c>
      <c r="L66" s="95" t="s">
        <v>311</v>
      </c>
      <c r="M66" s="238">
        <f aca="true" t="shared" si="21" ref="M66:R66">SUM(M67:M78)</f>
        <v>0</v>
      </c>
      <c r="N66" s="238">
        <f t="shared" si="21"/>
        <v>0</v>
      </c>
      <c r="O66" s="118">
        <f t="shared" si="21"/>
        <v>0</v>
      </c>
      <c r="P66" s="118">
        <f t="shared" si="21"/>
        <v>0</v>
      </c>
      <c r="Q66" s="118">
        <f t="shared" si="21"/>
        <v>0</v>
      </c>
      <c r="R66" s="118">
        <f t="shared" si="21"/>
        <v>0</v>
      </c>
    </row>
    <row r="67" spans="1:18" ht="13.5">
      <c r="A67" s="28"/>
      <c r="B67" s="28" t="s">
        <v>148</v>
      </c>
      <c r="C67" s="30" t="s">
        <v>312</v>
      </c>
      <c r="D67" s="96">
        <f t="shared" si="19"/>
        <v>0</v>
      </c>
      <c r="E67" s="96"/>
      <c r="F67" s="96"/>
      <c r="G67" s="96">
        <f t="shared" si="2"/>
        <v>0</v>
      </c>
      <c r="H67" s="96"/>
      <c r="I67" s="96"/>
      <c r="J67" s="97"/>
      <c r="K67" s="97" t="s">
        <v>148</v>
      </c>
      <c r="L67" s="98" t="s">
        <v>313</v>
      </c>
      <c r="M67" s="239">
        <f>SUM(N67:O67)</f>
        <v>0</v>
      </c>
      <c r="N67" s="239"/>
      <c r="O67" s="99"/>
      <c r="P67" s="99">
        <f t="shared" si="3"/>
        <v>0</v>
      </c>
      <c r="Q67" s="99"/>
      <c r="R67" s="99"/>
    </row>
    <row r="68" spans="1:18" ht="13.5">
      <c r="A68" s="28"/>
      <c r="B68" s="28" t="s">
        <v>149</v>
      </c>
      <c r="C68" s="30" t="s">
        <v>314</v>
      </c>
      <c r="D68" s="96">
        <f t="shared" si="19"/>
        <v>0</v>
      </c>
      <c r="E68" s="96"/>
      <c r="F68" s="96"/>
      <c r="G68" s="96">
        <f t="shared" si="2"/>
        <v>0</v>
      </c>
      <c r="H68" s="96"/>
      <c r="I68" s="96"/>
      <c r="J68" s="97"/>
      <c r="K68" s="97" t="s">
        <v>149</v>
      </c>
      <c r="L68" s="98" t="s">
        <v>315</v>
      </c>
      <c r="M68" s="239">
        <f>SUM(N68:O68)</f>
        <v>0</v>
      </c>
      <c r="N68" s="239"/>
      <c r="O68" s="99"/>
      <c r="P68" s="99">
        <f t="shared" si="3"/>
        <v>0</v>
      </c>
      <c r="Q68" s="99"/>
      <c r="R68" s="99"/>
    </row>
    <row r="69" spans="1:18" ht="13.5">
      <c r="A69" s="27" t="s">
        <v>316</v>
      </c>
      <c r="B69" s="27" t="s">
        <v>204</v>
      </c>
      <c r="C69" s="29" t="s">
        <v>317</v>
      </c>
      <c r="D69" s="117">
        <f>SUM(D70:D73)</f>
        <v>0</v>
      </c>
      <c r="E69" s="117">
        <f aca="true" t="shared" si="22" ref="E69:J69">SUM(E70:E73)</f>
        <v>0</v>
      </c>
      <c r="F69" s="117">
        <f t="shared" si="22"/>
        <v>0</v>
      </c>
      <c r="G69" s="117">
        <f t="shared" si="22"/>
        <v>0</v>
      </c>
      <c r="H69" s="117">
        <f t="shared" si="22"/>
        <v>0</v>
      </c>
      <c r="I69" s="117">
        <f t="shared" si="22"/>
        <v>0</v>
      </c>
      <c r="J69" s="100">
        <f t="shared" si="22"/>
        <v>0</v>
      </c>
      <c r="K69" s="97" t="s">
        <v>150</v>
      </c>
      <c r="L69" s="98" t="s">
        <v>318</v>
      </c>
      <c r="M69" s="239">
        <f>SUM(N69:O69)</f>
        <v>0</v>
      </c>
      <c r="N69" s="239"/>
      <c r="O69" s="99"/>
      <c r="P69" s="99">
        <f t="shared" si="3"/>
        <v>0</v>
      </c>
      <c r="Q69" s="99"/>
      <c r="R69" s="99"/>
    </row>
    <row r="70" spans="1:18" ht="13.5">
      <c r="A70" s="28"/>
      <c r="B70" s="28" t="s">
        <v>148</v>
      </c>
      <c r="C70" s="30" t="s">
        <v>319</v>
      </c>
      <c r="D70" s="96">
        <f t="shared" si="19"/>
        <v>0</v>
      </c>
      <c r="E70" s="96"/>
      <c r="F70" s="96"/>
      <c r="G70" s="96">
        <f t="shared" si="2"/>
        <v>0</v>
      </c>
      <c r="H70" s="96"/>
      <c r="I70" s="96"/>
      <c r="J70" s="97"/>
      <c r="K70" s="97" t="s">
        <v>163</v>
      </c>
      <c r="L70" s="98" t="s">
        <v>241</v>
      </c>
      <c r="M70" s="239">
        <f>SUM(N70:O70)</f>
        <v>0</v>
      </c>
      <c r="N70" s="239"/>
      <c r="O70" s="99"/>
      <c r="P70" s="99">
        <f t="shared" si="3"/>
        <v>0</v>
      </c>
      <c r="Q70" s="99"/>
      <c r="R70" s="99"/>
    </row>
    <row r="71" spans="1:18" ht="13.5">
      <c r="A71" s="28"/>
      <c r="B71" s="28" t="s">
        <v>149</v>
      </c>
      <c r="C71" s="30" t="s">
        <v>320</v>
      </c>
      <c r="D71" s="96">
        <f t="shared" si="19"/>
        <v>0</v>
      </c>
      <c r="E71" s="96"/>
      <c r="F71" s="96"/>
      <c r="G71" s="96">
        <f t="shared" si="2"/>
        <v>0</v>
      </c>
      <c r="H71" s="96"/>
      <c r="I71" s="96"/>
      <c r="J71" s="97"/>
      <c r="K71" s="97" t="s">
        <v>151</v>
      </c>
      <c r="L71" s="98" t="s">
        <v>249</v>
      </c>
      <c r="M71" s="239">
        <f>SUM(N71:O71)</f>
        <v>0</v>
      </c>
      <c r="N71" s="239"/>
      <c r="O71" s="99"/>
      <c r="P71" s="99">
        <f t="shared" si="3"/>
        <v>0</v>
      </c>
      <c r="Q71" s="99"/>
      <c r="R71" s="99"/>
    </row>
    <row r="72" spans="1:18" ht="13.5">
      <c r="A72" s="28"/>
      <c r="B72" s="28" t="s">
        <v>150</v>
      </c>
      <c r="C72" s="30" t="s">
        <v>321</v>
      </c>
      <c r="D72" s="96">
        <f t="shared" si="19"/>
        <v>0</v>
      </c>
      <c r="E72" s="96"/>
      <c r="F72" s="96"/>
      <c r="G72" s="96">
        <f aca="true" t="shared" si="23" ref="G72:G112">SUM(H72:I72)</f>
        <v>0</v>
      </c>
      <c r="H72" s="96"/>
      <c r="I72" s="96"/>
      <c r="J72" s="97"/>
      <c r="K72" s="97" t="s">
        <v>152</v>
      </c>
      <c r="L72" s="98" t="s">
        <v>322</v>
      </c>
      <c r="M72" s="239">
        <f aca="true" t="shared" si="24" ref="M72:M112">SUM(N72:O72)</f>
        <v>0</v>
      </c>
      <c r="N72" s="239"/>
      <c r="O72" s="99"/>
      <c r="P72" s="99">
        <f aca="true" t="shared" si="25" ref="P72:P112">SUM(Q72:R72)</f>
        <v>0</v>
      </c>
      <c r="Q72" s="99"/>
      <c r="R72" s="99"/>
    </row>
    <row r="73" spans="1:18" ht="13.5">
      <c r="A73" s="28"/>
      <c r="B73" s="28" t="s">
        <v>162</v>
      </c>
      <c r="C73" s="30" t="s">
        <v>323</v>
      </c>
      <c r="D73" s="96">
        <f t="shared" si="19"/>
        <v>0</v>
      </c>
      <c r="E73" s="96"/>
      <c r="F73" s="96"/>
      <c r="G73" s="96">
        <f t="shared" si="23"/>
        <v>0</v>
      </c>
      <c r="H73" s="96"/>
      <c r="I73" s="96"/>
      <c r="J73" s="97"/>
      <c r="K73" s="97" t="s">
        <v>153</v>
      </c>
      <c r="L73" s="98" t="s">
        <v>324</v>
      </c>
      <c r="M73" s="239">
        <f t="shared" si="24"/>
        <v>0</v>
      </c>
      <c r="N73" s="239"/>
      <c r="O73" s="99"/>
      <c r="P73" s="99">
        <f t="shared" si="25"/>
        <v>0</v>
      </c>
      <c r="Q73" s="99"/>
      <c r="R73" s="99"/>
    </row>
    <row r="74" spans="1:18" ht="13.5">
      <c r="A74" s="27" t="s">
        <v>325</v>
      </c>
      <c r="B74" s="27" t="s">
        <v>204</v>
      </c>
      <c r="C74" s="29" t="s">
        <v>326</v>
      </c>
      <c r="D74" s="117">
        <f aca="true" t="shared" si="26" ref="D74:I74">SUM(D75:D76)</f>
        <v>0</v>
      </c>
      <c r="E74" s="117">
        <f t="shared" si="26"/>
        <v>0</v>
      </c>
      <c r="F74" s="117">
        <f t="shared" si="26"/>
        <v>0</v>
      </c>
      <c r="G74" s="117">
        <f t="shared" si="26"/>
        <v>0</v>
      </c>
      <c r="H74" s="117">
        <f t="shared" si="26"/>
        <v>0</v>
      </c>
      <c r="I74" s="117">
        <f t="shared" si="26"/>
        <v>0</v>
      </c>
      <c r="J74" s="97"/>
      <c r="K74" s="97" t="s">
        <v>158</v>
      </c>
      <c r="L74" s="98" t="s">
        <v>243</v>
      </c>
      <c r="M74" s="239">
        <f t="shared" si="24"/>
        <v>0</v>
      </c>
      <c r="N74" s="239"/>
      <c r="O74" s="99"/>
      <c r="P74" s="99">
        <f t="shared" si="25"/>
        <v>0</v>
      </c>
      <c r="Q74" s="99"/>
      <c r="R74" s="99"/>
    </row>
    <row r="75" spans="1:18" ht="13.5">
      <c r="A75" s="28"/>
      <c r="B75" s="28" t="s">
        <v>148</v>
      </c>
      <c r="C75" s="30" t="s">
        <v>327</v>
      </c>
      <c r="D75" s="96">
        <f t="shared" si="19"/>
        <v>0</v>
      </c>
      <c r="E75" s="96"/>
      <c r="F75" s="96"/>
      <c r="G75" s="96">
        <f t="shared" si="23"/>
        <v>0</v>
      </c>
      <c r="H75" s="96"/>
      <c r="I75" s="96"/>
      <c r="J75" s="97"/>
      <c r="K75" s="97" t="s">
        <v>328</v>
      </c>
      <c r="L75" s="98" t="s">
        <v>329</v>
      </c>
      <c r="M75" s="239">
        <f t="shared" si="24"/>
        <v>0</v>
      </c>
      <c r="N75" s="239"/>
      <c r="O75" s="99"/>
      <c r="P75" s="99">
        <f t="shared" si="25"/>
        <v>0</v>
      </c>
      <c r="Q75" s="99"/>
      <c r="R75" s="99"/>
    </row>
    <row r="76" spans="1:18" ht="13.5">
      <c r="A76" s="28"/>
      <c r="B76" s="28" t="s">
        <v>149</v>
      </c>
      <c r="C76" s="30" t="s">
        <v>330</v>
      </c>
      <c r="D76" s="96">
        <f t="shared" si="19"/>
        <v>0</v>
      </c>
      <c r="E76" s="96"/>
      <c r="F76" s="96"/>
      <c r="G76" s="96">
        <f t="shared" si="23"/>
        <v>0</v>
      </c>
      <c r="H76" s="96"/>
      <c r="I76" s="96"/>
      <c r="J76" s="97"/>
      <c r="K76" s="97" t="s">
        <v>331</v>
      </c>
      <c r="L76" s="98" t="s">
        <v>332</v>
      </c>
      <c r="M76" s="239">
        <f t="shared" si="24"/>
        <v>0</v>
      </c>
      <c r="N76" s="239"/>
      <c r="O76" s="99"/>
      <c r="P76" s="99">
        <f t="shared" si="25"/>
        <v>0</v>
      </c>
      <c r="Q76" s="99"/>
      <c r="R76" s="99"/>
    </row>
    <row r="77" spans="1:18" ht="13.5">
      <c r="A77" s="27" t="s">
        <v>333</v>
      </c>
      <c r="B77" s="27" t="s">
        <v>204</v>
      </c>
      <c r="C77" s="29" t="s">
        <v>334</v>
      </c>
      <c r="D77" s="117">
        <f aca="true" t="shared" si="27" ref="D77:I77">SUM(D78:D81)</f>
        <v>0</v>
      </c>
      <c r="E77" s="117">
        <f t="shared" si="27"/>
        <v>0</v>
      </c>
      <c r="F77" s="117">
        <f t="shared" si="27"/>
        <v>0</v>
      </c>
      <c r="G77" s="117">
        <f t="shared" si="27"/>
        <v>0</v>
      </c>
      <c r="H77" s="117">
        <f t="shared" si="27"/>
        <v>0</v>
      </c>
      <c r="I77" s="117">
        <f t="shared" si="27"/>
        <v>0</v>
      </c>
      <c r="J77" s="97"/>
      <c r="K77" s="97" t="s">
        <v>335</v>
      </c>
      <c r="L77" s="98" t="s">
        <v>336</v>
      </c>
      <c r="M77" s="239">
        <f t="shared" si="24"/>
        <v>0</v>
      </c>
      <c r="N77" s="239"/>
      <c r="O77" s="99"/>
      <c r="P77" s="99">
        <f t="shared" si="25"/>
        <v>0</v>
      </c>
      <c r="Q77" s="99"/>
      <c r="R77" s="99"/>
    </row>
    <row r="78" spans="1:18" ht="13.5">
      <c r="A78" s="28"/>
      <c r="B78" s="28" t="s">
        <v>151</v>
      </c>
      <c r="C78" s="30" t="s">
        <v>337</v>
      </c>
      <c r="D78" s="96">
        <f t="shared" si="19"/>
        <v>0</v>
      </c>
      <c r="E78" s="96"/>
      <c r="F78" s="96"/>
      <c r="G78" s="96">
        <f t="shared" si="23"/>
        <v>0</v>
      </c>
      <c r="H78" s="96"/>
      <c r="I78" s="96"/>
      <c r="J78" s="97"/>
      <c r="K78" s="97" t="s">
        <v>160</v>
      </c>
      <c r="L78" s="98" t="s">
        <v>338</v>
      </c>
      <c r="M78" s="239">
        <f t="shared" si="24"/>
        <v>0</v>
      </c>
      <c r="N78" s="239"/>
      <c r="O78" s="99"/>
      <c r="P78" s="99">
        <f t="shared" si="25"/>
        <v>0</v>
      </c>
      <c r="Q78" s="99"/>
      <c r="R78" s="99"/>
    </row>
    <row r="79" spans="1:18" ht="13.5">
      <c r="A79" s="28"/>
      <c r="B79" s="28" t="s">
        <v>152</v>
      </c>
      <c r="C79" s="30" t="s">
        <v>339</v>
      </c>
      <c r="D79" s="96">
        <f t="shared" si="19"/>
        <v>0</v>
      </c>
      <c r="E79" s="96"/>
      <c r="F79" s="96"/>
      <c r="G79" s="96">
        <f t="shared" si="23"/>
        <v>0</v>
      </c>
      <c r="H79" s="96"/>
      <c r="I79" s="96"/>
      <c r="J79" s="94" t="s">
        <v>340</v>
      </c>
      <c r="K79" s="94" t="s">
        <v>204</v>
      </c>
      <c r="L79" s="95" t="s">
        <v>341</v>
      </c>
      <c r="M79" s="238">
        <f aca="true" t="shared" si="28" ref="M79:R79">SUM(M80:M95)</f>
        <v>0</v>
      </c>
      <c r="N79" s="238">
        <f t="shared" si="28"/>
        <v>0</v>
      </c>
      <c r="O79" s="118">
        <f t="shared" si="28"/>
        <v>0</v>
      </c>
      <c r="P79" s="118">
        <f t="shared" si="28"/>
        <v>0</v>
      </c>
      <c r="Q79" s="118">
        <f t="shared" si="28"/>
        <v>0</v>
      </c>
      <c r="R79" s="118">
        <f t="shared" si="28"/>
        <v>0</v>
      </c>
    </row>
    <row r="80" spans="1:18" ht="13.5">
      <c r="A80" s="28"/>
      <c r="B80" s="28" t="s">
        <v>153</v>
      </c>
      <c r="C80" s="30" t="s">
        <v>342</v>
      </c>
      <c r="D80" s="96">
        <f t="shared" si="19"/>
        <v>0</v>
      </c>
      <c r="E80" s="96"/>
      <c r="F80" s="96"/>
      <c r="G80" s="96">
        <f t="shared" si="23"/>
        <v>0</v>
      </c>
      <c r="H80" s="96"/>
      <c r="I80" s="96"/>
      <c r="J80" s="97"/>
      <c r="K80" s="97" t="s">
        <v>148</v>
      </c>
      <c r="L80" s="98" t="s">
        <v>313</v>
      </c>
      <c r="M80" s="239">
        <f t="shared" si="24"/>
        <v>0</v>
      </c>
      <c r="N80" s="239"/>
      <c r="O80" s="99"/>
      <c r="P80" s="99">
        <f t="shared" si="25"/>
        <v>0</v>
      </c>
      <c r="Q80" s="99"/>
      <c r="R80" s="99"/>
    </row>
    <row r="81" spans="1:18" ht="13.5">
      <c r="A81" s="28"/>
      <c r="B81" s="28" t="s">
        <v>160</v>
      </c>
      <c r="C81" s="30" t="s">
        <v>334</v>
      </c>
      <c r="D81" s="96">
        <f t="shared" si="19"/>
        <v>0</v>
      </c>
      <c r="E81" s="96"/>
      <c r="F81" s="96"/>
      <c r="G81" s="96">
        <f t="shared" si="23"/>
        <v>0</v>
      </c>
      <c r="H81" s="96"/>
      <c r="I81" s="96"/>
      <c r="J81" s="97"/>
      <c r="K81" s="97" t="s">
        <v>149</v>
      </c>
      <c r="L81" s="98" t="s">
        <v>315</v>
      </c>
      <c r="M81" s="239">
        <f t="shared" si="24"/>
        <v>0</v>
      </c>
      <c r="N81" s="239"/>
      <c r="O81" s="99"/>
      <c r="P81" s="99">
        <f t="shared" si="25"/>
        <v>0</v>
      </c>
      <c r="Q81" s="99"/>
      <c r="R81" s="99"/>
    </row>
    <row r="82" spans="1:18" ht="13.5">
      <c r="A82" s="31"/>
      <c r="B82" s="83"/>
      <c r="C82" s="31"/>
      <c r="D82" s="96">
        <f aca="true" t="shared" si="29" ref="D82:D112">SUM(E82:F83)</f>
        <v>0</v>
      </c>
      <c r="E82" s="96"/>
      <c r="F82" s="96"/>
      <c r="G82" s="96">
        <f t="shared" si="23"/>
        <v>0</v>
      </c>
      <c r="H82" s="96"/>
      <c r="I82" s="96"/>
      <c r="J82" s="100"/>
      <c r="K82" s="100" t="s">
        <v>150</v>
      </c>
      <c r="L82" s="100" t="s">
        <v>318</v>
      </c>
      <c r="M82" s="239">
        <f t="shared" si="24"/>
        <v>0</v>
      </c>
      <c r="N82" s="239"/>
      <c r="O82" s="99"/>
      <c r="P82" s="99">
        <f t="shared" si="25"/>
        <v>0</v>
      </c>
      <c r="Q82" s="99"/>
      <c r="R82" s="99"/>
    </row>
    <row r="83" spans="1:18" ht="13.5">
      <c r="A83" s="31"/>
      <c r="B83" s="83"/>
      <c r="C83" s="31"/>
      <c r="D83" s="96">
        <f t="shared" si="29"/>
        <v>0</v>
      </c>
      <c r="E83" s="96"/>
      <c r="F83" s="96"/>
      <c r="G83" s="96">
        <f t="shared" si="23"/>
        <v>0</v>
      </c>
      <c r="H83" s="96"/>
      <c r="I83" s="96"/>
      <c r="J83" s="100"/>
      <c r="K83" s="100" t="s">
        <v>163</v>
      </c>
      <c r="L83" s="100" t="s">
        <v>241</v>
      </c>
      <c r="M83" s="239">
        <f t="shared" si="24"/>
        <v>0</v>
      </c>
      <c r="N83" s="239"/>
      <c r="O83" s="99"/>
      <c r="P83" s="99">
        <f t="shared" si="25"/>
        <v>0</v>
      </c>
      <c r="Q83" s="99"/>
      <c r="R83" s="99"/>
    </row>
    <row r="84" spans="1:18" ht="13.5">
      <c r="A84" s="31"/>
      <c r="B84" s="83"/>
      <c r="C84" s="31"/>
      <c r="D84" s="96">
        <f t="shared" si="29"/>
        <v>0</v>
      </c>
      <c r="E84" s="96"/>
      <c r="F84" s="96"/>
      <c r="G84" s="96">
        <f t="shared" si="23"/>
        <v>0</v>
      </c>
      <c r="H84" s="96"/>
      <c r="I84" s="96"/>
      <c r="J84" s="100"/>
      <c r="K84" s="100" t="s">
        <v>151</v>
      </c>
      <c r="L84" s="100" t="s">
        <v>249</v>
      </c>
      <c r="M84" s="239">
        <f t="shared" si="24"/>
        <v>0</v>
      </c>
      <c r="N84" s="239"/>
      <c r="O84" s="99"/>
      <c r="P84" s="99">
        <f t="shared" si="25"/>
        <v>0</v>
      </c>
      <c r="Q84" s="99"/>
      <c r="R84" s="99"/>
    </row>
    <row r="85" spans="1:18" ht="13.5">
      <c r="A85" s="31"/>
      <c r="B85" s="83"/>
      <c r="C85" s="31"/>
      <c r="D85" s="96">
        <f t="shared" si="29"/>
        <v>0</v>
      </c>
      <c r="E85" s="96"/>
      <c r="F85" s="96"/>
      <c r="G85" s="96">
        <f t="shared" si="23"/>
        <v>0</v>
      </c>
      <c r="H85" s="96"/>
      <c r="I85" s="96"/>
      <c r="J85" s="100"/>
      <c r="K85" s="100" t="s">
        <v>152</v>
      </c>
      <c r="L85" s="100" t="s">
        <v>322</v>
      </c>
      <c r="M85" s="239">
        <f t="shared" si="24"/>
        <v>0</v>
      </c>
      <c r="N85" s="239"/>
      <c r="O85" s="99"/>
      <c r="P85" s="99">
        <f t="shared" si="25"/>
        <v>0</v>
      </c>
      <c r="Q85" s="99"/>
      <c r="R85" s="99"/>
    </row>
    <row r="86" spans="1:18" ht="13.5">
      <c r="A86" s="31"/>
      <c r="B86" s="83"/>
      <c r="C86" s="31"/>
      <c r="D86" s="96">
        <f t="shared" si="29"/>
        <v>0</v>
      </c>
      <c r="E86" s="96"/>
      <c r="F86" s="96"/>
      <c r="G86" s="96">
        <f t="shared" si="23"/>
        <v>0</v>
      </c>
      <c r="H86" s="96"/>
      <c r="I86" s="96"/>
      <c r="J86" s="100"/>
      <c r="K86" s="100" t="s">
        <v>153</v>
      </c>
      <c r="L86" s="100" t="s">
        <v>324</v>
      </c>
      <c r="M86" s="239">
        <f t="shared" si="24"/>
        <v>0</v>
      </c>
      <c r="N86" s="239"/>
      <c r="O86" s="99"/>
      <c r="P86" s="99">
        <f t="shared" si="25"/>
        <v>0</v>
      </c>
      <c r="Q86" s="99"/>
      <c r="R86" s="99"/>
    </row>
    <row r="87" spans="1:18" ht="13.5">
      <c r="A87" s="31"/>
      <c r="B87" s="83"/>
      <c r="C87" s="31"/>
      <c r="D87" s="96">
        <f t="shared" si="29"/>
        <v>0</v>
      </c>
      <c r="E87" s="96"/>
      <c r="F87" s="96"/>
      <c r="G87" s="96">
        <f t="shared" si="23"/>
        <v>0</v>
      </c>
      <c r="H87" s="96"/>
      <c r="I87" s="96"/>
      <c r="J87" s="100"/>
      <c r="K87" s="100" t="s">
        <v>154</v>
      </c>
      <c r="L87" s="100" t="s">
        <v>343</v>
      </c>
      <c r="M87" s="239">
        <f t="shared" si="24"/>
        <v>0</v>
      </c>
      <c r="N87" s="239"/>
      <c r="O87" s="99"/>
      <c r="P87" s="99">
        <f t="shared" si="25"/>
        <v>0</v>
      </c>
      <c r="Q87" s="99"/>
      <c r="R87" s="99"/>
    </row>
    <row r="88" spans="1:18" ht="13.5">
      <c r="A88" s="31"/>
      <c r="B88" s="83"/>
      <c r="C88" s="31"/>
      <c r="D88" s="96">
        <f t="shared" si="29"/>
        <v>0</v>
      </c>
      <c r="E88" s="96"/>
      <c r="F88" s="96"/>
      <c r="G88" s="96">
        <f t="shared" si="23"/>
        <v>0</v>
      </c>
      <c r="H88" s="96"/>
      <c r="I88" s="96"/>
      <c r="J88" s="100"/>
      <c r="K88" s="100" t="s">
        <v>155</v>
      </c>
      <c r="L88" s="100" t="s">
        <v>344</v>
      </c>
      <c r="M88" s="239">
        <f t="shared" si="24"/>
        <v>0</v>
      </c>
      <c r="N88" s="239"/>
      <c r="O88" s="99"/>
      <c r="P88" s="99">
        <f t="shared" si="25"/>
        <v>0</v>
      </c>
      <c r="Q88" s="99"/>
      <c r="R88" s="99"/>
    </row>
    <row r="89" spans="1:18" ht="13.5">
      <c r="A89" s="31"/>
      <c r="B89" s="83"/>
      <c r="C89" s="31"/>
      <c r="D89" s="96">
        <f t="shared" si="29"/>
        <v>0</v>
      </c>
      <c r="E89" s="96"/>
      <c r="F89" s="96"/>
      <c r="G89" s="96">
        <f t="shared" si="23"/>
        <v>0</v>
      </c>
      <c r="H89" s="96"/>
      <c r="I89" s="96"/>
      <c r="J89" s="100"/>
      <c r="K89" s="100" t="s">
        <v>156</v>
      </c>
      <c r="L89" s="100" t="s">
        <v>345</v>
      </c>
      <c r="M89" s="239">
        <f t="shared" si="24"/>
        <v>0</v>
      </c>
      <c r="N89" s="239"/>
      <c r="O89" s="99"/>
      <c r="P89" s="99">
        <f t="shared" si="25"/>
        <v>0</v>
      </c>
      <c r="Q89" s="99"/>
      <c r="R89" s="99"/>
    </row>
    <row r="90" spans="1:18" ht="13.5">
      <c r="A90" s="31"/>
      <c r="B90" s="83"/>
      <c r="C90" s="31"/>
      <c r="D90" s="96">
        <f t="shared" si="29"/>
        <v>0</v>
      </c>
      <c r="E90" s="96"/>
      <c r="F90" s="96"/>
      <c r="G90" s="96">
        <f t="shared" si="23"/>
        <v>0</v>
      </c>
      <c r="H90" s="96"/>
      <c r="I90" s="96"/>
      <c r="J90" s="100"/>
      <c r="K90" s="100" t="s">
        <v>157</v>
      </c>
      <c r="L90" s="100" t="s">
        <v>346</v>
      </c>
      <c r="M90" s="239">
        <f t="shared" si="24"/>
        <v>0</v>
      </c>
      <c r="N90" s="239"/>
      <c r="O90" s="99"/>
      <c r="P90" s="99">
        <f t="shared" si="25"/>
        <v>0</v>
      </c>
      <c r="Q90" s="99"/>
      <c r="R90" s="99"/>
    </row>
    <row r="91" spans="1:18" ht="13.5">
      <c r="A91" s="31"/>
      <c r="B91" s="83"/>
      <c r="C91" s="31"/>
      <c r="D91" s="96">
        <f t="shared" si="29"/>
        <v>0</v>
      </c>
      <c r="E91" s="96"/>
      <c r="F91" s="96"/>
      <c r="G91" s="96">
        <f t="shared" si="23"/>
        <v>0</v>
      </c>
      <c r="H91" s="96"/>
      <c r="I91" s="96"/>
      <c r="J91" s="100"/>
      <c r="K91" s="100" t="s">
        <v>158</v>
      </c>
      <c r="L91" s="100" t="s">
        <v>243</v>
      </c>
      <c r="M91" s="239">
        <f t="shared" si="24"/>
        <v>0</v>
      </c>
      <c r="N91" s="239"/>
      <c r="O91" s="99"/>
      <c r="P91" s="99">
        <f t="shared" si="25"/>
        <v>0</v>
      </c>
      <c r="Q91" s="99"/>
      <c r="R91" s="99"/>
    </row>
    <row r="92" spans="1:18" ht="13.5">
      <c r="A92" s="31"/>
      <c r="B92" s="83"/>
      <c r="C92" s="31"/>
      <c r="D92" s="96">
        <f t="shared" si="29"/>
        <v>0</v>
      </c>
      <c r="E92" s="96"/>
      <c r="F92" s="96"/>
      <c r="G92" s="96">
        <f t="shared" si="23"/>
        <v>0</v>
      </c>
      <c r="H92" s="96"/>
      <c r="I92" s="96"/>
      <c r="J92" s="100"/>
      <c r="K92" s="100" t="s">
        <v>328</v>
      </c>
      <c r="L92" s="100" t="s">
        <v>329</v>
      </c>
      <c r="M92" s="239">
        <f t="shared" si="24"/>
        <v>0</v>
      </c>
      <c r="N92" s="239"/>
      <c r="O92" s="99"/>
      <c r="P92" s="99">
        <f t="shared" si="25"/>
        <v>0</v>
      </c>
      <c r="Q92" s="99"/>
      <c r="R92" s="99"/>
    </row>
    <row r="93" spans="1:18" ht="13.5">
      <c r="A93" s="31"/>
      <c r="B93" s="83"/>
      <c r="C93" s="31"/>
      <c r="D93" s="96">
        <f t="shared" si="29"/>
        <v>0</v>
      </c>
      <c r="E93" s="96"/>
      <c r="F93" s="96"/>
      <c r="G93" s="96">
        <f t="shared" si="23"/>
        <v>0</v>
      </c>
      <c r="H93" s="96"/>
      <c r="I93" s="96"/>
      <c r="J93" s="100"/>
      <c r="K93" s="100" t="s">
        <v>331</v>
      </c>
      <c r="L93" s="100" t="s">
        <v>332</v>
      </c>
      <c r="M93" s="239">
        <f t="shared" si="24"/>
        <v>0</v>
      </c>
      <c r="N93" s="239"/>
      <c r="O93" s="99"/>
      <c r="P93" s="99">
        <f t="shared" si="25"/>
        <v>0</v>
      </c>
      <c r="Q93" s="99"/>
      <c r="R93" s="99"/>
    </row>
    <row r="94" spans="1:18" ht="13.5">
      <c r="A94" s="31"/>
      <c r="B94" s="83"/>
      <c r="C94" s="31"/>
      <c r="D94" s="96">
        <f t="shared" si="29"/>
        <v>0</v>
      </c>
      <c r="E94" s="96"/>
      <c r="F94" s="96"/>
      <c r="G94" s="96">
        <f t="shared" si="23"/>
        <v>0</v>
      </c>
      <c r="H94" s="96"/>
      <c r="I94" s="96"/>
      <c r="J94" s="100"/>
      <c r="K94" s="100" t="s">
        <v>335</v>
      </c>
      <c r="L94" s="100" t="s">
        <v>336</v>
      </c>
      <c r="M94" s="239">
        <f t="shared" si="24"/>
        <v>0</v>
      </c>
      <c r="N94" s="239"/>
      <c r="O94" s="99"/>
      <c r="P94" s="99">
        <f t="shared" si="25"/>
        <v>0</v>
      </c>
      <c r="Q94" s="99"/>
      <c r="R94" s="99"/>
    </row>
    <row r="95" spans="1:18" ht="13.5">
      <c r="A95" s="31"/>
      <c r="B95" s="83"/>
      <c r="C95" s="31"/>
      <c r="D95" s="96">
        <f t="shared" si="29"/>
        <v>0</v>
      </c>
      <c r="E95" s="96"/>
      <c r="F95" s="96"/>
      <c r="G95" s="96">
        <f t="shared" si="23"/>
        <v>0</v>
      </c>
      <c r="H95" s="96"/>
      <c r="I95" s="96"/>
      <c r="J95" s="100"/>
      <c r="K95" s="100" t="s">
        <v>160</v>
      </c>
      <c r="L95" s="100" t="s">
        <v>251</v>
      </c>
      <c r="M95" s="239">
        <f t="shared" si="24"/>
        <v>0</v>
      </c>
      <c r="N95" s="239"/>
      <c r="O95" s="99"/>
      <c r="P95" s="99">
        <f t="shared" si="25"/>
        <v>0</v>
      </c>
      <c r="Q95" s="99"/>
      <c r="R95" s="99"/>
    </row>
    <row r="96" spans="1:18" ht="13.5">
      <c r="A96" s="31"/>
      <c r="B96" s="83"/>
      <c r="C96" s="31"/>
      <c r="D96" s="96">
        <f t="shared" si="29"/>
        <v>0</v>
      </c>
      <c r="E96" s="96"/>
      <c r="F96" s="96"/>
      <c r="G96" s="96">
        <f t="shared" si="23"/>
        <v>0</v>
      </c>
      <c r="H96" s="96"/>
      <c r="I96" s="96"/>
      <c r="J96" s="101" t="s">
        <v>347</v>
      </c>
      <c r="K96" s="101" t="s">
        <v>204</v>
      </c>
      <c r="L96" s="101" t="s">
        <v>348</v>
      </c>
      <c r="M96" s="238">
        <f aca="true" t="shared" si="30" ref="M96:R96">SUM(M97:M98)</f>
        <v>0</v>
      </c>
      <c r="N96" s="238">
        <f t="shared" si="30"/>
        <v>0</v>
      </c>
      <c r="O96" s="118">
        <f t="shared" si="30"/>
        <v>0</v>
      </c>
      <c r="P96" s="118">
        <f t="shared" si="30"/>
        <v>0</v>
      </c>
      <c r="Q96" s="118">
        <f t="shared" si="30"/>
        <v>0</v>
      </c>
      <c r="R96" s="118">
        <f t="shared" si="30"/>
        <v>0</v>
      </c>
    </row>
    <row r="97" spans="1:18" ht="13.5">
      <c r="A97" s="31"/>
      <c r="B97" s="83"/>
      <c r="C97" s="31"/>
      <c r="D97" s="96">
        <f t="shared" si="29"/>
        <v>0</v>
      </c>
      <c r="E97" s="96"/>
      <c r="F97" s="96"/>
      <c r="G97" s="96">
        <f t="shared" si="23"/>
        <v>0</v>
      </c>
      <c r="H97" s="96"/>
      <c r="I97" s="96"/>
      <c r="J97" s="100"/>
      <c r="K97" s="100" t="s">
        <v>148</v>
      </c>
      <c r="L97" s="100" t="s">
        <v>349</v>
      </c>
      <c r="M97" s="239">
        <f t="shared" si="24"/>
        <v>0</v>
      </c>
      <c r="N97" s="239"/>
      <c r="O97" s="99"/>
      <c r="P97" s="99">
        <f t="shared" si="25"/>
        <v>0</v>
      </c>
      <c r="Q97" s="99"/>
      <c r="R97" s="99"/>
    </row>
    <row r="98" spans="1:18" ht="13.5">
      <c r="A98" s="31"/>
      <c r="B98" s="83"/>
      <c r="C98" s="31"/>
      <c r="D98" s="96">
        <f t="shared" si="29"/>
        <v>0</v>
      </c>
      <c r="E98" s="96"/>
      <c r="F98" s="96"/>
      <c r="G98" s="96">
        <f t="shared" si="23"/>
        <v>0</v>
      </c>
      <c r="H98" s="96"/>
      <c r="I98" s="96"/>
      <c r="J98" s="100"/>
      <c r="K98" s="100" t="s">
        <v>160</v>
      </c>
      <c r="L98" s="100" t="s">
        <v>276</v>
      </c>
      <c r="M98" s="239">
        <f t="shared" si="24"/>
        <v>0</v>
      </c>
      <c r="N98" s="239"/>
      <c r="O98" s="99"/>
      <c r="P98" s="99">
        <f t="shared" si="25"/>
        <v>0</v>
      </c>
      <c r="Q98" s="99"/>
      <c r="R98" s="99"/>
    </row>
    <row r="99" spans="1:18" ht="13.5">
      <c r="A99" s="31"/>
      <c r="B99" s="83"/>
      <c r="C99" s="31"/>
      <c r="D99" s="96">
        <f t="shared" si="29"/>
        <v>0</v>
      </c>
      <c r="E99" s="96"/>
      <c r="F99" s="96"/>
      <c r="G99" s="96">
        <f t="shared" si="23"/>
        <v>0</v>
      </c>
      <c r="H99" s="96"/>
      <c r="I99" s="96"/>
      <c r="J99" s="101" t="s">
        <v>350</v>
      </c>
      <c r="K99" s="101" t="s">
        <v>204</v>
      </c>
      <c r="L99" s="101" t="s">
        <v>271</v>
      </c>
      <c r="M99" s="238">
        <f aca="true" t="shared" si="31" ref="M99:R99">SUM(M100:M104)</f>
        <v>0</v>
      </c>
      <c r="N99" s="238">
        <f t="shared" si="31"/>
        <v>0</v>
      </c>
      <c r="O99" s="118">
        <f t="shared" si="31"/>
        <v>0</v>
      </c>
      <c r="P99" s="118">
        <f t="shared" si="31"/>
        <v>0</v>
      </c>
      <c r="Q99" s="118">
        <f t="shared" si="31"/>
        <v>0</v>
      </c>
      <c r="R99" s="118">
        <f t="shared" si="31"/>
        <v>0</v>
      </c>
    </row>
    <row r="100" spans="1:18" ht="13.5">
      <c r="A100" s="31"/>
      <c r="B100" s="83"/>
      <c r="C100" s="31"/>
      <c r="D100" s="96">
        <f t="shared" si="29"/>
        <v>0</v>
      </c>
      <c r="E100" s="96"/>
      <c r="F100" s="96"/>
      <c r="G100" s="96">
        <f t="shared" si="23"/>
        <v>0</v>
      </c>
      <c r="H100" s="96"/>
      <c r="I100" s="96"/>
      <c r="J100" s="100"/>
      <c r="K100" s="100" t="s">
        <v>148</v>
      </c>
      <c r="L100" s="100" t="s">
        <v>349</v>
      </c>
      <c r="M100" s="239">
        <f t="shared" si="24"/>
        <v>0</v>
      </c>
      <c r="N100" s="239"/>
      <c r="O100" s="99"/>
      <c r="P100" s="99">
        <f t="shared" si="25"/>
        <v>0</v>
      </c>
      <c r="Q100" s="99"/>
      <c r="R100" s="99"/>
    </row>
    <row r="101" spans="1:18" ht="13.5">
      <c r="A101" s="31"/>
      <c r="B101" s="83"/>
      <c r="C101" s="31"/>
      <c r="D101" s="96">
        <f t="shared" si="29"/>
        <v>0</v>
      </c>
      <c r="E101" s="96"/>
      <c r="F101" s="96"/>
      <c r="G101" s="96">
        <f t="shared" si="23"/>
        <v>0</v>
      </c>
      <c r="H101" s="96"/>
      <c r="I101" s="96"/>
      <c r="J101" s="100"/>
      <c r="K101" s="100" t="s">
        <v>150</v>
      </c>
      <c r="L101" s="100" t="s">
        <v>351</v>
      </c>
      <c r="M101" s="239">
        <f t="shared" si="24"/>
        <v>0</v>
      </c>
      <c r="N101" s="239"/>
      <c r="O101" s="99"/>
      <c r="P101" s="99">
        <f t="shared" si="25"/>
        <v>0</v>
      </c>
      <c r="Q101" s="99"/>
      <c r="R101" s="99"/>
    </row>
    <row r="102" spans="1:18" ht="13.5">
      <c r="A102" s="31"/>
      <c r="B102" s="83"/>
      <c r="C102" s="31"/>
      <c r="D102" s="96">
        <f t="shared" si="29"/>
        <v>0</v>
      </c>
      <c r="E102" s="96"/>
      <c r="F102" s="96"/>
      <c r="G102" s="96">
        <f t="shared" si="23"/>
        <v>0</v>
      </c>
      <c r="H102" s="96"/>
      <c r="I102" s="96"/>
      <c r="J102" s="100"/>
      <c r="K102" s="100" t="s">
        <v>162</v>
      </c>
      <c r="L102" s="100" t="s">
        <v>272</v>
      </c>
      <c r="M102" s="239">
        <f t="shared" si="24"/>
        <v>0</v>
      </c>
      <c r="N102" s="239"/>
      <c r="O102" s="99"/>
      <c r="P102" s="99">
        <f t="shared" si="25"/>
        <v>0</v>
      </c>
      <c r="Q102" s="99"/>
      <c r="R102" s="99"/>
    </row>
    <row r="103" spans="1:18" ht="13.5">
      <c r="A103" s="31"/>
      <c r="B103" s="83"/>
      <c r="C103" s="31"/>
      <c r="D103" s="96">
        <f t="shared" si="29"/>
        <v>0</v>
      </c>
      <c r="E103" s="96"/>
      <c r="F103" s="96"/>
      <c r="G103" s="96">
        <f t="shared" si="23"/>
        <v>0</v>
      </c>
      <c r="H103" s="96"/>
      <c r="I103" s="96"/>
      <c r="J103" s="100"/>
      <c r="K103" s="100" t="s">
        <v>163</v>
      </c>
      <c r="L103" s="100" t="s">
        <v>274</v>
      </c>
      <c r="M103" s="239">
        <f t="shared" si="24"/>
        <v>0</v>
      </c>
      <c r="N103" s="239"/>
      <c r="O103" s="99"/>
      <c r="P103" s="99">
        <f t="shared" si="25"/>
        <v>0</v>
      </c>
      <c r="Q103" s="99"/>
      <c r="R103" s="99"/>
    </row>
    <row r="104" spans="1:18" ht="13.5">
      <c r="A104" s="31"/>
      <c r="B104" s="83"/>
      <c r="C104" s="31"/>
      <c r="D104" s="96">
        <f t="shared" si="29"/>
        <v>0</v>
      </c>
      <c r="E104" s="96"/>
      <c r="F104" s="96"/>
      <c r="G104" s="96">
        <f t="shared" si="23"/>
        <v>0</v>
      </c>
      <c r="H104" s="96"/>
      <c r="I104" s="96"/>
      <c r="J104" s="100"/>
      <c r="K104" s="100" t="s">
        <v>160</v>
      </c>
      <c r="L104" s="100" t="s">
        <v>276</v>
      </c>
      <c r="M104" s="239">
        <f t="shared" si="24"/>
        <v>0</v>
      </c>
      <c r="N104" s="239"/>
      <c r="O104" s="99"/>
      <c r="P104" s="99">
        <f t="shared" si="25"/>
        <v>0</v>
      </c>
      <c r="Q104" s="99"/>
      <c r="R104" s="99"/>
    </row>
    <row r="105" spans="1:18" ht="13.5">
      <c r="A105" s="31"/>
      <c r="B105" s="83"/>
      <c r="C105" s="31"/>
      <c r="D105" s="96">
        <f t="shared" si="29"/>
        <v>0</v>
      </c>
      <c r="E105" s="96"/>
      <c r="F105" s="96"/>
      <c r="G105" s="96">
        <f t="shared" si="23"/>
        <v>0</v>
      </c>
      <c r="H105" s="96"/>
      <c r="I105" s="96"/>
      <c r="J105" s="101" t="s">
        <v>352</v>
      </c>
      <c r="K105" s="101" t="s">
        <v>204</v>
      </c>
      <c r="L105" s="101" t="s">
        <v>296</v>
      </c>
      <c r="M105" s="238">
        <f aca="true" t="shared" si="32" ref="M105:R105">SUM(M106:M107)</f>
        <v>0</v>
      </c>
      <c r="N105" s="238">
        <f t="shared" si="32"/>
        <v>0</v>
      </c>
      <c r="O105" s="118">
        <f t="shared" si="32"/>
        <v>0</v>
      </c>
      <c r="P105" s="118">
        <f t="shared" si="32"/>
        <v>0</v>
      </c>
      <c r="Q105" s="118">
        <f t="shared" si="32"/>
        <v>0</v>
      </c>
      <c r="R105" s="118">
        <f t="shared" si="32"/>
        <v>0</v>
      </c>
    </row>
    <row r="106" spans="1:18" ht="13.5">
      <c r="A106" s="31"/>
      <c r="B106" s="83"/>
      <c r="C106" s="31"/>
      <c r="D106" s="96">
        <f t="shared" si="29"/>
        <v>0</v>
      </c>
      <c r="E106" s="96"/>
      <c r="F106" s="96"/>
      <c r="G106" s="96">
        <f t="shared" si="23"/>
        <v>0</v>
      </c>
      <c r="H106" s="96"/>
      <c r="I106" s="96"/>
      <c r="J106" s="100"/>
      <c r="K106" s="100" t="s">
        <v>149</v>
      </c>
      <c r="L106" s="100" t="s">
        <v>298</v>
      </c>
      <c r="M106" s="239">
        <f t="shared" si="24"/>
        <v>0</v>
      </c>
      <c r="N106" s="239"/>
      <c r="O106" s="99"/>
      <c r="P106" s="99">
        <f t="shared" si="25"/>
        <v>0</v>
      </c>
      <c r="Q106" s="99"/>
      <c r="R106" s="99"/>
    </row>
    <row r="107" spans="1:18" ht="13.5">
      <c r="A107" s="31"/>
      <c r="B107" s="83"/>
      <c r="C107" s="31"/>
      <c r="D107" s="96">
        <f t="shared" si="29"/>
        <v>0</v>
      </c>
      <c r="E107" s="96"/>
      <c r="F107" s="96"/>
      <c r="G107" s="96">
        <f t="shared" si="23"/>
        <v>0</v>
      </c>
      <c r="H107" s="96"/>
      <c r="I107" s="96"/>
      <c r="J107" s="100"/>
      <c r="K107" s="100" t="s">
        <v>150</v>
      </c>
      <c r="L107" s="100" t="s">
        <v>299</v>
      </c>
      <c r="M107" s="239">
        <f t="shared" si="24"/>
        <v>0</v>
      </c>
      <c r="N107" s="239"/>
      <c r="O107" s="99"/>
      <c r="P107" s="99">
        <f t="shared" si="25"/>
        <v>0</v>
      </c>
      <c r="Q107" s="99"/>
      <c r="R107" s="99"/>
    </row>
    <row r="108" spans="1:18" ht="13.5">
      <c r="A108" s="31"/>
      <c r="B108" s="83"/>
      <c r="C108" s="31"/>
      <c r="D108" s="96">
        <f t="shared" si="29"/>
        <v>0</v>
      </c>
      <c r="E108" s="96"/>
      <c r="F108" s="96"/>
      <c r="G108" s="96">
        <f t="shared" si="23"/>
        <v>0</v>
      </c>
      <c r="H108" s="96"/>
      <c r="I108" s="96"/>
      <c r="J108" s="101" t="s">
        <v>353</v>
      </c>
      <c r="K108" s="101" t="s">
        <v>204</v>
      </c>
      <c r="L108" s="101" t="s">
        <v>334</v>
      </c>
      <c r="M108" s="238">
        <f aca="true" t="shared" si="33" ref="M108:R108">SUM(M109:M112)</f>
        <v>0</v>
      </c>
      <c r="N108" s="238">
        <f t="shared" si="33"/>
        <v>0</v>
      </c>
      <c r="O108" s="118">
        <f t="shared" si="33"/>
        <v>0</v>
      </c>
      <c r="P108" s="118">
        <f t="shared" si="33"/>
        <v>0</v>
      </c>
      <c r="Q108" s="118">
        <f t="shared" si="33"/>
        <v>0</v>
      </c>
      <c r="R108" s="118">
        <f t="shared" si="33"/>
        <v>0</v>
      </c>
    </row>
    <row r="109" spans="1:18" ht="13.5">
      <c r="A109" s="31"/>
      <c r="B109" s="83"/>
      <c r="C109" s="31"/>
      <c r="D109" s="96">
        <f t="shared" si="29"/>
        <v>0</v>
      </c>
      <c r="E109" s="96"/>
      <c r="F109" s="96"/>
      <c r="G109" s="96">
        <f t="shared" si="23"/>
        <v>0</v>
      </c>
      <c r="H109" s="96"/>
      <c r="I109" s="96"/>
      <c r="J109" s="100"/>
      <c r="K109" s="100" t="s">
        <v>151</v>
      </c>
      <c r="L109" s="100" t="s">
        <v>337</v>
      </c>
      <c r="M109" s="239">
        <f t="shared" si="24"/>
        <v>0</v>
      </c>
      <c r="N109" s="239"/>
      <c r="O109" s="99"/>
      <c r="P109" s="99">
        <f t="shared" si="25"/>
        <v>0</v>
      </c>
      <c r="Q109" s="99"/>
      <c r="R109" s="99"/>
    </row>
    <row r="110" spans="1:18" ht="13.5">
      <c r="A110" s="31"/>
      <c r="B110" s="83"/>
      <c r="C110" s="31"/>
      <c r="D110" s="96">
        <f t="shared" si="29"/>
        <v>0</v>
      </c>
      <c r="E110" s="96"/>
      <c r="F110" s="96"/>
      <c r="G110" s="96">
        <f t="shared" si="23"/>
        <v>0</v>
      </c>
      <c r="H110" s="96"/>
      <c r="I110" s="96"/>
      <c r="J110" s="100"/>
      <c r="K110" s="100" t="s">
        <v>152</v>
      </c>
      <c r="L110" s="100" t="s">
        <v>339</v>
      </c>
      <c r="M110" s="239">
        <f t="shared" si="24"/>
        <v>0</v>
      </c>
      <c r="N110" s="239"/>
      <c r="O110" s="99"/>
      <c r="P110" s="99">
        <f t="shared" si="25"/>
        <v>0</v>
      </c>
      <c r="Q110" s="99"/>
      <c r="R110" s="99"/>
    </row>
    <row r="111" spans="1:18" ht="13.5">
      <c r="A111" s="31"/>
      <c r="B111" s="83"/>
      <c r="C111" s="31"/>
      <c r="D111" s="96">
        <f t="shared" si="29"/>
        <v>0</v>
      </c>
      <c r="E111" s="96"/>
      <c r="F111" s="96"/>
      <c r="G111" s="96">
        <f t="shared" si="23"/>
        <v>0</v>
      </c>
      <c r="H111" s="96"/>
      <c r="I111" s="96"/>
      <c r="J111" s="100"/>
      <c r="K111" s="100" t="s">
        <v>153</v>
      </c>
      <c r="L111" s="100" t="s">
        <v>342</v>
      </c>
      <c r="M111" s="239">
        <f t="shared" si="24"/>
        <v>0</v>
      </c>
      <c r="N111" s="239"/>
      <c r="O111" s="99"/>
      <c r="P111" s="99">
        <f t="shared" si="25"/>
        <v>0</v>
      </c>
      <c r="Q111" s="99"/>
      <c r="R111" s="99"/>
    </row>
    <row r="112" spans="1:18" ht="13.5">
      <c r="A112" s="31"/>
      <c r="B112" s="83"/>
      <c r="C112" s="31"/>
      <c r="D112" s="96"/>
      <c r="E112" s="96"/>
      <c r="F112" s="96"/>
      <c r="G112" s="96">
        <f t="shared" si="23"/>
        <v>0</v>
      </c>
      <c r="H112" s="96"/>
      <c r="I112" s="96"/>
      <c r="J112" s="100"/>
      <c r="K112" s="100" t="s">
        <v>160</v>
      </c>
      <c r="L112" s="100" t="s">
        <v>334</v>
      </c>
      <c r="M112" s="239">
        <f t="shared" si="24"/>
        <v>0</v>
      </c>
      <c r="N112" s="239"/>
      <c r="O112" s="99"/>
      <c r="P112" s="99">
        <f t="shared" si="25"/>
        <v>0</v>
      </c>
      <c r="Q112" s="99"/>
      <c r="R112" s="99"/>
    </row>
    <row r="113" spans="1:18" ht="18" customHeight="1">
      <c r="A113" s="191" t="s">
        <v>354</v>
      </c>
      <c r="B113" s="191"/>
      <c r="C113" s="191"/>
      <c r="D113" s="117">
        <f aca="true" t="shared" si="34" ref="D113:I113">SUM(D7,D12,D23,D31,D38,D42,D45,D49,D52,D58,D61,D66,D69,D74,D77)</f>
        <v>2590972</v>
      </c>
      <c r="E113" s="117">
        <f t="shared" si="34"/>
        <v>2590972</v>
      </c>
      <c r="F113" s="117">
        <f t="shared" si="34"/>
        <v>0</v>
      </c>
      <c r="G113" s="117">
        <f t="shared" si="34"/>
        <v>0</v>
      </c>
      <c r="H113" s="117">
        <f t="shared" si="34"/>
        <v>0</v>
      </c>
      <c r="I113" s="117">
        <f t="shared" si="34"/>
        <v>0</v>
      </c>
      <c r="J113" s="192" t="s">
        <v>354</v>
      </c>
      <c r="K113" s="192"/>
      <c r="L113" s="192"/>
      <c r="M113" s="240">
        <f aca="true" t="shared" si="35" ref="M113:R113">SUM(M7,M21,M49,M61,M66,M79,M96,M99,M105,M108)</f>
        <v>2590972</v>
      </c>
      <c r="N113" s="240">
        <f t="shared" si="35"/>
        <v>2590972</v>
      </c>
      <c r="O113" s="119">
        <f t="shared" si="35"/>
        <v>0</v>
      </c>
      <c r="P113" s="119">
        <f t="shared" si="35"/>
        <v>0</v>
      </c>
      <c r="Q113" s="119">
        <f t="shared" si="35"/>
        <v>0</v>
      </c>
      <c r="R113" s="119">
        <f t="shared" si="35"/>
        <v>0</v>
      </c>
    </row>
  </sheetData>
  <sheetProtection/>
  <mergeCells count="11">
    <mergeCell ref="A113:C113"/>
    <mergeCell ref="J113:L113"/>
    <mergeCell ref="A1:R1"/>
    <mergeCell ref="A3:I3"/>
    <mergeCell ref="J3:R3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yjm</cp:lastModifiedBy>
  <cp:lastPrinted>2018-01-30T10:54:50Z</cp:lastPrinted>
  <dcterms:created xsi:type="dcterms:W3CDTF">2017-03-31T08:19:02Z</dcterms:created>
  <dcterms:modified xsi:type="dcterms:W3CDTF">2018-02-05T01:00:28Z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