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tabRatio="823" firstSheet="12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Print_Titles" localSheetId="8">'项目支出绩效目标表（本次下达）05-2'!$1:$5</definedName>
  </definedNames>
  <calcPr fullCalcOnLoad="1"/>
</workbook>
</file>

<file path=xl/sharedStrings.xml><?xml version="1.0" encoding="utf-8"?>
<sst xmlns="http://schemas.openxmlformats.org/spreadsheetml/2006/main" count="906" uniqueCount="433">
  <si>
    <t>附件2-3</t>
  </si>
  <si>
    <t>预算01-1表</t>
  </si>
  <si>
    <t>财务收支预算总表</t>
  </si>
  <si>
    <t xml:space="preserve"> 单位名称：大姚县金碧小学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</si>
  <si>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</si>
  <si>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</si>
  <si>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</si>
  <si>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</si>
  <si>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</si>
  <si>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</si>
  <si>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</si>
  <si>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</si>
  <si>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</si>
  <si>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</si>
  <si>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</si>
  <si>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</si>
  <si>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</si>
  <si>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</si>
  <si>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</si>
  <si>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</si>
  <si>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</si>
  <si>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</si>
  <si>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</si>
  <si>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</si>
  <si>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</si>
  <si>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</si>
  <si>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</si>
  <si>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</si>
  <si>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</si>
  <si>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</si>
  <si>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</si>
  <si>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</si>
  <si>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</si>
  <si>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</si>
  <si>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</si>
  <si>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</si>
  <si>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</si>
  <si>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</si>
  <si>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</si>
  <si>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</si>
  <si>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</si>
  <si>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</si>
  <si>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</si>
  <si>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</si>
  <si>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</si>
  <si>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</si>
  <si>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</si>
  <si>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</si>
  <si>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</si>
  <si>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</si>
  <si>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</si>
  <si>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</si>
  <si>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</si>
  <si>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</si>
  <si>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</si>
  <si>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</si>
  <si>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</si>
  <si>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</si>
  <si>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</si>
  <si>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</si>
  <si>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</si>
  <si>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</si>
  <si>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</si>
  <si>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</si>
  <si>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</si>
  <si>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</si>
  <si>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</si>
  <si>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105008</t>
  </si>
  <si>
    <t>大姚县金碧小学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</si>
  <si>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</si>
  <si>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</si>
  <si>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</si>
  <si>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</si>
  <si>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</si>
  <si>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</si>
  <si>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</si>
  <si>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</si>
  <si>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</si>
  <si>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</si>
  <si>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</si>
  <si>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</si>
  <si>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</si>
  <si>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</si>
  <si>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</si>
  <si>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</si>
  <si>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</si>
  <si>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</si>
  <si>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</si>
  <si>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</si>
  <si>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</si>
  <si>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</si>
  <si>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</si>
  <si>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</si>
  <si>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</si>
  <si>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</si>
  <si>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</si>
  <si>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</si>
  <si>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</si>
  <si>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</si>
  <si>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</si>
  <si>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</si>
  <si>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</si>
  <si>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</si>
  <si>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</si>
  <si>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</si>
  <si>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</si>
  <si>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</si>
  <si>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</si>
  <si>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</si>
  <si>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</si>
  <si>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</si>
  <si>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</si>
  <si>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</si>
  <si>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</si>
  <si>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</si>
  <si>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</si>
  <si>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</si>
  <si>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</si>
  <si>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</si>
  <si>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</si>
  <si>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</si>
  <si>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</si>
  <si>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</si>
  <si>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</si>
  <si>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</si>
  <si>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</si>
  <si>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</si>
  <si>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</si>
  <si>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</si>
  <si>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</si>
  <si>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</si>
  <si>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</si>
  <si>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</si>
  <si>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</si>
  <si>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</si>
  <si>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</si>
  <si>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</si>
  <si>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</si>
  <si>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</si>
  <si>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</si>
  <si>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</si>
  <si>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</si>
  <si>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（十九）住房保障支出</t>
  </si>
  <si>
    <t>（十八）自然资源海洋气象等支出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</si>
  <si>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</si>
  <si>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</si>
  <si>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</si>
  <si>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</si>
  <si>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</si>
  <si>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</si>
  <si>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</si>
  <si>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</si>
  <si>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</si>
  <si>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</si>
  <si>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</si>
  <si>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</si>
  <si>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</si>
  <si>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</si>
  <si>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</si>
  <si>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</si>
  <si>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</si>
  <si>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</si>
  <si>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</si>
  <si>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</si>
  <si>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</si>
  <si>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</si>
  <si>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</si>
  <si>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</si>
  <si>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</si>
  <si>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</si>
  <si>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</si>
  <si>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</si>
  <si>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</si>
  <si>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</si>
  <si>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</si>
  <si>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</si>
  <si>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</si>
  <si>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</si>
  <si>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</si>
  <si>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</si>
  <si>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</si>
  <si>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</si>
  <si>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</si>
  <si>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</si>
  <si>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</si>
  <si>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</si>
  <si>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</si>
  <si>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</si>
  <si>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</si>
  <si>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</si>
  <si>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</si>
  <si>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</si>
  <si>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</si>
  <si>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</si>
  <si>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</si>
  <si>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</si>
  <si>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</si>
  <si>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</si>
  <si>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</si>
  <si>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</si>
  <si>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</si>
  <si>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</si>
  <si>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</si>
  <si>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</si>
  <si>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</si>
  <si>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</si>
  <si>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</si>
  <si>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大姚县金碧小学</t>
  </si>
  <si>
    <t>532326231100001430053</t>
  </si>
  <si>
    <t>事业人员基本工资</t>
  </si>
  <si>
    <t>小学教育</t>
  </si>
  <si>
    <t>30101</t>
  </si>
  <si>
    <t>基本工资</t>
  </si>
  <si>
    <t>532326231100001430052</t>
  </si>
  <si>
    <t>事业人员工绩效奖励</t>
  </si>
  <si>
    <t>30107</t>
  </si>
  <si>
    <t>绩效工资</t>
  </si>
  <si>
    <t>532326221100000408221</t>
  </si>
  <si>
    <t>2017年新增绩效奖励（事业）</t>
  </si>
  <si>
    <t>532326231100001430030</t>
  </si>
  <si>
    <t>事业人员津贴补贴</t>
  </si>
  <si>
    <t>30102</t>
  </si>
  <si>
    <t>津贴补贴</t>
  </si>
  <si>
    <t>532326241100002201607</t>
  </si>
  <si>
    <t>事业人员一个月基本工资额度</t>
  </si>
  <si>
    <t>532326221100000408223</t>
  </si>
  <si>
    <t>机关事业单位基本养老保险缴费</t>
  </si>
  <si>
    <t>机关事业单位基本养老保险缴费支出</t>
  </si>
  <si>
    <t>30108</t>
  </si>
  <si>
    <t>532326231100001430059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</si>
  <si>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</si>
  <si>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</si>
  <si>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</si>
  <si>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</si>
  <si>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</si>
  <si>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</si>
  <si>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</si>
  <si>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</si>
  <si>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</si>
  <si>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</si>
  <si>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532326231100001430056</t>
  </si>
  <si>
    <t>工伤保险</t>
  </si>
  <si>
    <t>532326231100001430057</t>
  </si>
  <si>
    <t>失业保险</t>
  </si>
  <si>
    <t>532326241100002201620</t>
  </si>
  <si>
    <t>编外人员经费</t>
  </si>
  <si>
    <t>30199</t>
  </si>
  <si>
    <t>其他工资福利支出</t>
  </si>
  <si>
    <t>532326231100001430060</t>
  </si>
  <si>
    <t>住房公积金</t>
  </si>
  <si>
    <t>30113</t>
  </si>
  <si>
    <t>532326231100001430032</t>
  </si>
  <si>
    <t>退休生活补助</t>
  </si>
  <si>
    <t>事业单位离退休</t>
  </si>
  <si>
    <t>30302</t>
  </si>
  <si>
    <t>退休费</t>
  </si>
  <si>
    <t>532326231100001430063</t>
  </si>
  <si>
    <t>退休公用经费</t>
  </si>
  <si>
    <t>30201</t>
  </si>
  <si>
    <t>办公费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</si>
  <si>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</si>
  <si>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</si>
  <si>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</si>
  <si>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</si>
  <si>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</si>
  <si>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</si>
  <si>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</si>
  <si>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</si>
  <si>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</si>
  <si>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</si>
  <si>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532326241100002164140</t>
  </si>
  <si>
    <t>城乡义务教育生均公用经费补助资金</t>
  </si>
  <si>
    <t>532326241100002165043</t>
  </si>
  <si>
    <t>其它财政供养（遗属人员）生活补助资金</t>
  </si>
  <si>
    <t>死亡抚恤</t>
  </si>
  <si>
    <t>30304</t>
  </si>
  <si>
    <t>抚恤金</t>
  </si>
  <si>
    <t>532326241100002164684</t>
  </si>
  <si>
    <t>义务教育家庭经济困难学生生活补助专项资金</t>
  </si>
  <si>
    <t>30305</t>
  </si>
  <si>
    <t>生活补助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</si>
  <si>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</si>
  <si>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</si>
  <si>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</si>
  <si>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</si>
  <si>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</si>
  <si>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</si>
  <si>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</si>
  <si>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
性质</t>
  </si>
  <si>
    <t>指标值</t>
  </si>
  <si>
    <t>度量单位</t>
  </si>
  <si>
    <t>指标属性</t>
  </si>
  <si>
    <t>指标内容</t>
  </si>
  <si>
    <t>义务教育家庭经济困难学生生活补助资金</t>
  </si>
  <si>
    <t>落实城乡义务教育经费保障机制，按照城乡义务教育家庭困难学生人数补助生活补助，补助标准为小学寄宿生1000元/生年，小学非寄宿生500元/生年；初中寄宿生1250元/生年，初中非寄宿生625元/生年。项目的实施，将帮助家庭经济困难学生顺利完成学业，减轻学生家庭经济负担，有效提升义务教育巩固率。</t>
  </si>
  <si>
    <t>产出指标</t>
  </si>
  <si>
    <t>数量指标</t>
  </si>
  <si>
    <t>义教家庭经济困难学生享受生活补助覆盖率</t>
  </si>
  <si>
    <t>=</t>
  </si>
  <si>
    <t>%</t>
  </si>
  <si>
    <t>定量指标</t>
  </si>
  <si>
    <t>义教家庭经济困难学生享受生活补助覆盖率达100%</t>
  </si>
  <si>
    <t>质量指标</t>
  </si>
  <si>
    <t>建档立卡脱贫户学生覆盖率</t>
  </si>
  <si>
    <t>建档立卡脱贫户学生覆盖率达100%</t>
  </si>
  <si>
    <t>时效指标</t>
  </si>
  <si>
    <t>补助资金发放及时率</t>
  </si>
  <si>
    <t>补助资金发放及时率达100%</t>
  </si>
  <si>
    <t>补助资金当年到位率</t>
  </si>
  <si>
    <t>补助资金当年到位率达100%</t>
  </si>
  <si>
    <t>成本指标</t>
  </si>
  <si>
    <t>义教家庭经济困难小学寄宿学生生活补助标准</t>
  </si>
  <si>
    <t>元/生年</t>
  </si>
  <si>
    <t>义教家庭经济困难小学寄宿学生生活补助标准为1000元/生年</t>
  </si>
  <si>
    <t>义教家庭经济困难小学非寄宿学生生活补助标准</t>
  </si>
  <si>
    <t>义教家庭经济困难小学非寄宿学生生活补助标准为500元/生年</t>
  </si>
  <si>
    <t>义教家庭经济困难初中寄宿学生生活补助标准</t>
  </si>
  <si>
    <t>义教家庭经济困难初中寄宿学生生活补助标准为1250元/生年</t>
  </si>
  <si>
    <t>义教家庭经济困难初中非寄宿学生生活补助标准</t>
  </si>
  <si>
    <t>义教家庭经济困难初中非寄宿学生生活补助标准为625元/生年</t>
  </si>
  <si>
    <t>效益指标</t>
  </si>
  <si>
    <t>社会效益指标</t>
  </si>
  <si>
    <t>九年义务教育巩固率</t>
  </si>
  <si>
    <t>&gt;=</t>
  </si>
  <si>
    <t>九年义务教育巩固率达99.5%及其以上</t>
  </si>
  <si>
    <t>可持续影响指标</t>
  </si>
  <si>
    <t>义务教育家庭经济困难学生生活补助资助年限</t>
  </si>
  <si>
    <t>年</t>
  </si>
  <si>
    <t>义务教育家庭经济困难学生生活补助资助年限9年</t>
  </si>
  <si>
    <t>满意度指标</t>
  </si>
  <si>
    <t>服务对象满意度指标</t>
  </si>
  <si>
    <t>受助学生满意度</t>
  </si>
  <si>
    <t>受助学生满意度达95%及其以上</t>
  </si>
  <si>
    <t>家长满意度</t>
  </si>
  <si>
    <t>家长满意度达95%及其以上</t>
  </si>
  <si>
    <t>落实城乡义务教育经费保障机制，按照城乡义务教育在校学生人数补助公用经费，补助标准为小学720元/生.年，初中940.00元/生.年，特殊教育6000.00元/生.年，对寄宿制学校按照寄宿学生数每生每年再增加300元。项目的实施，将确保义务教育学校教育教学工作正常运转。</t>
  </si>
  <si>
    <t>补助义务教育在校学生公用经费覆盖率</t>
  </si>
  <si>
    <t>补助义务教育在校学生公用经费覆盖率达100%</t>
  </si>
  <si>
    <t>教师培训经费不低于年度公用经费</t>
  </si>
  <si>
    <t>教师培训经费不低于年度公用经费的5%</t>
  </si>
  <si>
    <t>九年义务教育巩固率99.5%以上</t>
  </si>
  <si>
    <t>小学公用经费补助资金标准</t>
  </si>
  <si>
    <t>小学公用经费补助资金标准为720元/生年</t>
  </si>
  <si>
    <t>初中公用经费补助资金标准</t>
  </si>
  <si>
    <t>初中公用经费补助资金标准为940元/生年</t>
  </si>
  <si>
    <t>特殊教育公用经费补助资金标准</t>
  </si>
  <si>
    <t>特殊教育公用经费补助资金标准为6000元/生年</t>
  </si>
  <si>
    <t>寄宿学生数每生每年再增加</t>
  </si>
  <si>
    <t>寄宿学生数每生每年再增加300元/生年</t>
  </si>
  <si>
    <t>补助对象知晓率</t>
  </si>
  <si>
    <t>补助对象知晓率达100%</t>
  </si>
  <si>
    <t>政策发挥作用影响时间</t>
  </si>
  <si>
    <t>政策发挥作用影响时间9年</t>
  </si>
  <si>
    <t>学生满意度</t>
  </si>
  <si>
    <t>学生满意度达95%及其以上</t>
  </si>
  <si>
    <t>对机关事业单位职工的遗属进行生活补助。项目的实施，将确保机关事业单位职工的遗属生活有所保障。</t>
  </si>
  <si>
    <t>按月发放遗属二五民师生活补贴</t>
  </si>
  <si>
    <t>次</t>
  </si>
  <si>
    <t>按月发放遗属二五民师生活补贴不少于12次</t>
  </si>
  <si>
    <t>资金当年到位率</t>
  </si>
  <si>
    <t>100</t>
  </si>
  <si>
    <t>资金当年到位率达100%</t>
  </si>
  <si>
    <t>发放补助达标率</t>
  </si>
  <si>
    <t>发放补助达标率达100%</t>
  </si>
  <si>
    <t>目标完成时间</t>
  </si>
  <si>
    <t>&lt;=</t>
  </si>
  <si>
    <t>2024-12-31</t>
  </si>
  <si>
    <t>年-月-日</t>
  </si>
  <si>
    <t>目标于2024年12月31日前完成</t>
  </si>
  <si>
    <t>各类补助对象知晓率</t>
  </si>
  <si>
    <t>各类补助对象知晓率达100%</t>
  </si>
  <si>
    <t>各类补助受益年限</t>
  </si>
  <si>
    <t>各类补助受益年限大于3年以上</t>
  </si>
  <si>
    <t>服务对象满意度</t>
  </si>
  <si>
    <t>95</t>
  </si>
  <si>
    <t>服务对象满意度大于95%以上</t>
  </si>
  <si>
    <t>社会满意度</t>
  </si>
  <si>
    <t>社会满意度大于95%以上</t>
  </si>
  <si>
    <t>预算05-3表</t>
  </si>
  <si>
    <t>项目支出绩效目标表（另文下达）</t>
  </si>
  <si>
    <t>指标性质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</si>
  <si>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</si>
  <si>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</si>
  <si>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</si>
  <si>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</si>
  <si>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</si>
  <si>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</si>
  <si>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</si>
  <si>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</si>
  <si>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</si>
  <si>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</si>
  <si>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</si>
  <si>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</si>
  <si>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</si>
  <si>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</si>
  <si>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</si>
  <si>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</si>
  <si>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</si>
  <si>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</si>
  <si>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</si>
  <si>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</si>
  <si>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</si>
  <si>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</si>
  <si>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</si>
  <si>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</si>
  <si>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</si>
  <si>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</si>
  <si>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</si>
  <si>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</si>
  <si>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/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</si>
  <si>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</si>
  <si>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</si>
  <si>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</si>
  <si>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</si>
  <si>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</si>
  <si>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</si>
  <si>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</si>
  <si>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</si>
  <si>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</si>
  <si>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</si>
  <si>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</si>
  <si>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</si>
  <si>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</si>
  <si>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</si>
  <si>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单位名称：大姚县金碧小学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</si>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</sst>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3"/>
      <color indexed="8"/>
      <name val="方正小标宋简体"/>
      <family val="4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9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9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22"/>
      <color indexed="8"/>
      <name val="方正小标宋简体"/>
      <family val="4"/>
    </font>
    <font>
      <sz val="20"/>
      <color indexed="8"/>
      <name val="方正小标宋简体"/>
      <family val="4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b/>
      <sz val="23"/>
      <color rgb="FF000000"/>
      <name val="宋体"/>
      <family val="0"/>
    </font>
    <font>
      <sz val="20"/>
      <color rgb="FF000000"/>
      <name val="方正小标宋简体"/>
      <family val="4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b/>
      <sz val="2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3"/>
      </right>
      <top style="thin">
        <color indexed="8"/>
      </top>
      <bottom style="thin">
        <color indexed="8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23"/>
      </left>
      <right>
        <color indexed="23"/>
      </right>
      <top style="thin">
        <color rgb="FF646464"/>
      </top>
      <bottom style="thin">
        <color rgb="FF646464"/>
      </bottom>
    </border>
    <border>
      <left>
        <color indexed="23"/>
      </left>
      <right style="thin">
        <color rgb="FF646464"/>
      </right>
      <top style="thin">
        <color rgb="FF646464"/>
      </top>
      <bottom style="thin">
        <color rgb="FF64646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1">
    <xf numFmtId="0" fontId="0" fillId="0" borderId="0" xfId="0" applyAlignment="1">
      <alignment/>
    </xf>
    <xf numFmtId="0" fontId="2" fillId="0" borderId="0" xfId="33" applyFont="1" applyFill="1" applyBorder="1" applyAlignment="1" applyProtection="1">
      <alignment vertical="top"/>
      <protection locked="0"/>
    </xf>
    <xf numFmtId="0" fontId="0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61" fillId="0" borderId="0" xfId="33" applyFont="1" applyFill="1" applyBorder="1" applyAlignment="1" applyProtection="1">
      <alignment horizontal="right" vertical="center" wrapText="1"/>
      <protection locked="0"/>
    </xf>
    <xf numFmtId="0" fontId="3" fillId="0" borderId="0" xfId="33" applyFont="1" applyFill="1" applyBorder="1" applyAlignment="1" applyProtection="1">
      <alignment horizontal="right" vertical="top"/>
      <protection locked="0"/>
    </xf>
    <xf numFmtId="0" fontId="61" fillId="0" borderId="0" xfId="33" applyFont="1" applyFill="1" applyBorder="1" applyAlignment="1" applyProtection="1">
      <alignment horizontal="left" vertical="center" wrapText="1"/>
      <protection locked="0"/>
    </xf>
    <xf numFmtId="0" fontId="62" fillId="0" borderId="0" xfId="33" applyFont="1" applyFill="1" applyBorder="1" applyAlignment="1" applyProtection="1">
      <alignment horizontal="left" vertical="center"/>
      <protection locked="0"/>
    </xf>
    <xf numFmtId="0" fontId="63" fillId="0" borderId="10" xfId="33" applyFont="1" applyFill="1" applyBorder="1" applyAlignment="1" applyProtection="1">
      <alignment horizontal="center" vertical="center" wrapText="1"/>
      <protection locked="0"/>
    </xf>
    <xf numFmtId="0" fontId="63" fillId="0" borderId="10" xfId="33" applyFont="1" applyFill="1" applyBorder="1" applyAlignment="1" applyProtection="1">
      <alignment horizontal="center" vertical="center"/>
      <protection locked="0"/>
    </xf>
    <xf numFmtId="0" fontId="62" fillId="33" borderId="10" xfId="33" applyFont="1" applyFill="1" applyBorder="1" applyAlignment="1" applyProtection="1">
      <alignment horizontal="left" vertical="center" wrapText="1"/>
      <protection/>
    </xf>
    <xf numFmtId="0" fontId="62" fillId="0" borderId="10" xfId="33" applyFont="1" applyFill="1" applyBorder="1" applyAlignment="1" applyProtection="1">
      <alignment horizontal="left" vertical="center" wrapText="1"/>
      <protection locked="0"/>
    </xf>
    <xf numFmtId="0" fontId="62" fillId="33" borderId="10" xfId="33" applyFont="1" applyFill="1" applyBorder="1" applyAlignment="1" applyProtection="1">
      <alignment horizontal="center" vertical="center" wrapText="1"/>
      <protection locked="0"/>
    </xf>
    <xf numFmtId="4" fontId="62" fillId="33" borderId="10" xfId="33" applyNumberFormat="1" applyFont="1" applyFill="1" applyBorder="1" applyAlignment="1" applyProtection="1">
      <alignment horizontal="right" vertical="center"/>
      <protection/>
    </xf>
    <xf numFmtId="4" fontId="62" fillId="33" borderId="10" xfId="33" applyNumberFormat="1" applyFont="1" applyFill="1" applyBorder="1" applyAlignment="1" applyProtection="1">
      <alignment horizontal="right" vertical="center"/>
      <protection locked="0"/>
    </xf>
    <xf numFmtId="0" fontId="4" fillId="0" borderId="0" xfId="33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/>
      <protection/>
    </xf>
    <xf numFmtId="0" fontId="4" fillId="0" borderId="0" xfId="33" applyFont="1" applyFill="1" applyBorder="1" applyAlignment="1" applyProtection="1">
      <alignment wrapText="1"/>
      <protection/>
    </xf>
    <xf numFmtId="0" fontId="63" fillId="0" borderId="10" xfId="33" applyFont="1" applyFill="1" applyBorder="1" applyAlignment="1" applyProtection="1">
      <alignment horizontal="center" vertical="center"/>
      <protection/>
    </xf>
    <xf numFmtId="3" fontId="63" fillId="0" borderId="10" xfId="33" applyNumberFormat="1" applyFont="1" applyFill="1" applyBorder="1" applyAlignment="1" applyProtection="1">
      <alignment horizontal="center" vertical="center"/>
      <protection/>
    </xf>
    <xf numFmtId="0" fontId="63" fillId="0" borderId="10" xfId="33" applyFont="1" applyFill="1" applyBorder="1" applyAlignment="1" applyProtection="1">
      <alignment horizontal="left" vertical="center" wrapText="1"/>
      <protection/>
    </xf>
    <xf numFmtId="0" fontId="63" fillId="0" borderId="10" xfId="33" applyFont="1" applyFill="1" applyBorder="1" applyAlignment="1" applyProtection="1">
      <alignment horizontal="right" vertical="center"/>
      <protection locked="0"/>
    </xf>
    <xf numFmtId="0" fontId="63" fillId="0" borderId="10" xfId="33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 horizontal="right" vertical="center"/>
      <protection/>
    </xf>
    <xf numFmtId="0" fontId="63" fillId="0" borderId="11" xfId="33" applyFont="1" applyFill="1" applyBorder="1" applyAlignment="1" applyProtection="1">
      <alignment horizontal="center" vertical="center" wrapText="1"/>
      <protection locked="0"/>
    </xf>
    <xf numFmtId="0" fontId="4" fillId="0" borderId="0" xfId="51" applyFill="1" applyAlignment="1">
      <alignment vertical="center" shrinkToFit="1"/>
      <protection/>
    </xf>
    <xf numFmtId="0" fontId="4" fillId="0" borderId="0" xfId="51" applyFill="1" applyAlignment="1">
      <alignment vertical="center"/>
      <protection/>
    </xf>
    <xf numFmtId="0" fontId="5" fillId="0" borderId="0" xfId="51" applyNumberFormat="1" applyFont="1" applyFill="1" applyBorder="1" applyAlignment="1" applyProtection="1">
      <alignment horizontal="right" vertical="center"/>
      <protection/>
    </xf>
    <xf numFmtId="0" fontId="42" fillId="0" borderId="12" xfId="0" applyFont="1" applyFill="1" applyBorder="1" applyAlignment="1">
      <alignment horizontal="center" vertical="center" wrapText="1"/>
    </xf>
    <xf numFmtId="0" fontId="9" fillId="0" borderId="12" xfId="49" applyFont="1" applyFill="1" applyBorder="1" applyAlignment="1">
      <alignment horizontal="center" vertical="center" wrapText="1"/>
      <protection/>
    </xf>
    <xf numFmtId="0" fontId="9" fillId="0" borderId="12" xfId="49" applyFont="1" applyFill="1" applyBorder="1" applyAlignment="1">
      <alignment vertical="center" shrinkToFit="1"/>
      <protection/>
    </xf>
    <xf numFmtId="0" fontId="9" fillId="0" borderId="12" xfId="49" applyFont="1" applyFill="1" applyBorder="1" applyAlignment="1">
      <alignment horizontal="center" vertical="center" shrinkToFit="1"/>
      <protection/>
    </xf>
    <xf numFmtId="0" fontId="9" fillId="0" borderId="12" xfId="49" applyFont="1" applyFill="1" applyBorder="1" applyAlignment="1">
      <alignment horizontal="left" vertical="center" shrinkToFit="1"/>
      <protection/>
    </xf>
    <xf numFmtId="0" fontId="4" fillId="0" borderId="0" xfId="51" applyFont="1" applyFill="1" applyAlignment="1">
      <alignment vertical="center"/>
      <protection/>
    </xf>
    <xf numFmtId="0" fontId="4" fillId="0" borderId="0" xfId="33" applyFont="1" applyFill="1" applyBorder="1" applyAlignment="1" applyProtection="1">
      <alignment vertical="center"/>
      <protection/>
    </xf>
    <xf numFmtId="0" fontId="63" fillId="0" borderId="10" xfId="33" applyFont="1" applyFill="1" applyBorder="1" applyAlignment="1" applyProtection="1">
      <alignment horizontal="center" vertical="center" wrapText="1"/>
      <protection/>
    </xf>
    <xf numFmtId="0" fontId="62" fillId="0" borderId="10" xfId="33" applyFont="1" applyFill="1" applyBorder="1" applyAlignment="1" applyProtection="1">
      <alignment horizontal="left" vertical="center" wrapText="1"/>
      <protection/>
    </xf>
    <xf numFmtId="0" fontId="62" fillId="0" borderId="10" xfId="33" applyFont="1" applyFill="1" applyBorder="1" applyAlignment="1" applyProtection="1">
      <alignment vertical="center" wrapText="1"/>
      <protection/>
    </xf>
    <xf numFmtId="0" fontId="62" fillId="0" borderId="10" xfId="33" applyFont="1" applyFill="1" applyBorder="1" applyAlignment="1" applyProtection="1">
      <alignment horizontal="center" vertical="center" wrapText="1"/>
      <protection/>
    </xf>
    <xf numFmtId="0" fontId="62" fillId="0" borderId="10" xfId="33" applyFont="1" applyFill="1" applyBorder="1" applyAlignment="1" applyProtection="1">
      <alignment horizontal="center" vertical="center"/>
      <protection locked="0"/>
    </xf>
    <xf numFmtId="0" fontId="62" fillId="0" borderId="0" xfId="33" applyFont="1" applyFill="1" applyBorder="1" applyAlignment="1" applyProtection="1">
      <alignment horizontal="right" vertical="center"/>
      <protection locked="0"/>
    </xf>
    <xf numFmtId="0" fontId="3" fillId="0" borderId="0" xfId="33" applyFont="1" applyFill="1" applyBorder="1" applyAlignment="1" applyProtection="1">
      <alignment vertical="center"/>
      <protection locked="0"/>
    </xf>
    <xf numFmtId="0" fontId="61" fillId="0" borderId="0" xfId="33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 horizontal="right" vertical="center"/>
      <protection/>
    </xf>
    <xf numFmtId="0" fontId="63" fillId="0" borderId="0" xfId="33" applyFont="1" applyFill="1" applyBorder="1" applyAlignment="1" applyProtection="1">
      <alignment wrapText="1"/>
      <protection/>
    </xf>
    <xf numFmtId="0" fontId="62" fillId="0" borderId="0" xfId="33" applyFont="1" applyFill="1" applyBorder="1" applyAlignment="1" applyProtection="1">
      <alignment horizontal="right"/>
      <protection locked="0"/>
    </xf>
    <xf numFmtId="0" fontId="63" fillId="0" borderId="13" xfId="33" applyFont="1" applyFill="1" applyBorder="1" applyAlignment="1" applyProtection="1">
      <alignment horizontal="center" vertical="center"/>
      <protection/>
    </xf>
    <xf numFmtId="0" fontId="63" fillId="0" borderId="14" xfId="33" applyFont="1" applyFill="1" applyBorder="1" applyAlignment="1" applyProtection="1">
      <alignment horizontal="center" vertical="center"/>
      <protection/>
    </xf>
    <xf numFmtId="0" fontId="63" fillId="0" borderId="10" xfId="33" applyFont="1" applyFill="1" applyBorder="1" applyAlignment="1" applyProtection="1">
      <alignment horizontal="center" vertical="center"/>
      <protection/>
    </xf>
    <xf numFmtId="0" fontId="63" fillId="0" borderId="11" xfId="33" applyFont="1" applyFill="1" applyBorder="1" applyAlignment="1" applyProtection="1">
      <alignment horizontal="center" vertical="center"/>
      <protection/>
    </xf>
    <xf numFmtId="0" fontId="63" fillId="0" borderId="15" xfId="33" applyFont="1" applyFill="1" applyBorder="1" applyAlignment="1" applyProtection="1">
      <alignment horizontal="center" vertical="center"/>
      <protection/>
    </xf>
    <xf numFmtId="0" fontId="63" fillId="0" borderId="13" xfId="33" applyFont="1" applyFill="1" applyBorder="1" applyAlignment="1" applyProtection="1">
      <alignment horizontal="center" vertical="center" wrapText="1"/>
      <protection/>
    </xf>
    <xf numFmtId="0" fontId="63" fillId="0" borderId="16" xfId="33" applyFont="1" applyFill="1" applyBorder="1" applyAlignment="1" applyProtection="1">
      <alignment horizontal="center" vertical="center" wrapText="1"/>
      <protection/>
    </xf>
    <xf numFmtId="0" fontId="1" fillId="0" borderId="14" xfId="33" applyFont="1" applyFill="1" applyBorder="1" applyAlignment="1" applyProtection="1">
      <alignment horizontal="center" vertical="center"/>
      <protection/>
    </xf>
    <xf numFmtId="0" fontId="1" fillId="0" borderId="10" xfId="33" applyFont="1" applyFill="1" applyBorder="1" applyAlignment="1" applyProtection="1">
      <alignment horizontal="center" vertical="center"/>
      <protection/>
    </xf>
    <xf numFmtId="180" fontId="62" fillId="0" borderId="10" xfId="33" applyNumberFormat="1" applyFont="1" applyFill="1" applyBorder="1" applyAlignment="1" applyProtection="1">
      <alignment horizontal="right" vertical="center"/>
      <protection locked="0"/>
    </xf>
    <xf numFmtId="180" fontId="3" fillId="0" borderId="14" xfId="33" applyNumberFormat="1" applyFont="1" applyFill="1" applyBorder="1" applyAlignment="1" applyProtection="1">
      <alignment horizontal="right" vertical="center"/>
      <protection locked="0"/>
    </xf>
    <xf numFmtId="0" fontId="62" fillId="0" borderId="10" xfId="33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Border="1" applyAlignment="1">
      <alignment vertical="center"/>
    </xf>
    <xf numFmtId="0" fontId="61" fillId="0" borderId="0" xfId="33" applyFont="1" applyFill="1" applyBorder="1" applyAlignment="1" applyProtection="1">
      <alignment wrapText="1"/>
      <protection/>
    </xf>
    <xf numFmtId="0" fontId="63" fillId="0" borderId="0" xfId="33" applyFont="1" applyFill="1" applyBorder="1" applyAlignment="1" applyProtection="1">
      <alignment/>
      <protection/>
    </xf>
    <xf numFmtId="0" fontId="63" fillId="0" borderId="12" xfId="33" applyFont="1" applyFill="1" applyBorder="1" applyAlignment="1" applyProtection="1">
      <alignment horizontal="center" vertical="center" wrapText="1"/>
      <protection/>
    </xf>
    <xf numFmtId="0" fontId="63" fillId="0" borderId="12" xfId="33" applyFont="1" applyFill="1" applyBorder="1" applyAlignment="1" applyProtection="1">
      <alignment horizontal="center" vertical="center"/>
      <protection/>
    </xf>
    <xf numFmtId="180" fontId="63" fillId="0" borderId="12" xfId="33" applyNumberFormat="1" applyFont="1" applyFill="1" applyBorder="1" applyAlignment="1" applyProtection="1">
      <alignment horizontal="center" vertical="center"/>
      <protection/>
    </xf>
    <xf numFmtId="180" fontId="62" fillId="0" borderId="12" xfId="33" applyNumberFormat="1" applyFont="1" applyFill="1" applyBorder="1" applyAlignment="1" applyProtection="1">
      <alignment horizontal="right" vertical="center"/>
      <protection locked="0"/>
    </xf>
    <xf numFmtId="0" fontId="62" fillId="0" borderId="12" xfId="33" applyFont="1" applyFill="1" applyBorder="1" applyAlignment="1" applyProtection="1">
      <alignment horizontal="left" vertical="center"/>
      <protection locked="0"/>
    </xf>
    <xf numFmtId="0" fontId="62" fillId="0" borderId="12" xfId="33" applyFont="1" applyFill="1" applyBorder="1" applyAlignment="1" applyProtection="1">
      <alignment horizontal="center" vertical="center"/>
      <protection locked="0"/>
    </xf>
    <xf numFmtId="180" fontId="62" fillId="0" borderId="12" xfId="33" applyNumberFormat="1" applyFont="1" applyFill="1" applyBorder="1" applyAlignment="1" applyProtection="1">
      <alignment horizontal="center" vertical="center"/>
      <protection locked="0"/>
    </xf>
    <xf numFmtId="0" fontId="62" fillId="0" borderId="12" xfId="33" applyFont="1" applyFill="1" applyBorder="1" applyAlignment="1" applyProtection="1">
      <alignment horizontal="left" vertical="center" wrapText="1"/>
      <protection/>
    </xf>
    <xf numFmtId="180" fontId="62" fillId="0" borderId="12" xfId="33" applyNumberFormat="1" applyFont="1" applyFill="1" applyBorder="1" applyAlignment="1" applyProtection="1">
      <alignment horizontal="left" vertical="center" wrapText="1"/>
      <protection/>
    </xf>
    <xf numFmtId="180" fontId="4" fillId="0" borderId="12" xfId="33" applyNumberFormat="1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vertical="top" wrapText="1"/>
      <protection locked="0"/>
    </xf>
    <xf numFmtId="0" fontId="63" fillId="0" borderId="12" xfId="33" applyFont="1" applyFill="1" applyBorder="1" applyAlignment="1" applyProtection="1">
      <alignment horizontal="center" vertical="center" wrapText="1"/>
      <protection locked="0"/>
    </xf>
    <xf numFmtId="180" fontId="62" fillId="0" borderId="12" xfId="33" applyNumberFormat="1" applyFont="1" applyFill="1" applyBorder="1" applyAlignment="1" applyProtection="1">
      <alignment horizontal="right" vertical="center"/>
      <protection/>
    </xf>
    <xf numFmtId="180" fontId="62" fillId="0" borderId="12" xfId="33" applyNumberFormat="1" applyFont="1" applyFill="1" applyBorder="1" applyAlignment="1" applyProtection="1">
      <alignment vertical="center"/>
      <protection locked="0"/>
    </xf>
    <xf numFmtId="180" fontId="3" fillId="0" borderId="12" xfId="33" applyNumberFormat="1" applyFont="1" applyFill="1" applyBorder="1" applyAlignment="1" applyProtection="1">
      <alignment vertical="top"/>
      <protection locked="0"/>
    </xf>
    <xf numFmtId="0" fontId="62" fillId="0" borderId="0" xfId="33" applyFont="1" applyFill="1" applyBorder="1" applyAlignment="1" applyProtection="1">
      <alignment horizontal="right" vertical="center" wrapText="1"/>
      <protection locked="0"/>
    </xf>
    <xf numFmtId="0" fontId="62" fillId="0" borderId="0" xfId="33" applyFont="1" applyFill="1" applyBorder="1" applyAlignment="1" applyProtection="1">
      <alignment horizontal="right" vertical="center" wrapText="1"/>
      <protection/>
    </xf>
    <xf numFmtId="0" fontId="62" fillId="0" borderId="0" xfId="33" applyFont="1" applyFill="1" applyBorder="1" applyAlignment="1" applyProtection="1">
      <alignment horizontal="right" wrapText="1"/>
      <protection locked="0"/>
    </xf>
    <xf numFmtId="0" fontId="62" fillId="0" borderId="0" xfId="33" applyFont="1" applyFill="1" applyBorder="1" applyAlignment="1" applyProtection="1">
      <alignment horizontal="right" wrapText="1"/>
      <protection/>
    </xf>
    <xf numFmtId="0" fontId="63" fillId="0" borderId="17" xfId="33" applyFont="1" applyFill="1" applyBorder="1" applyAlignment="1" applyProtection="1">
      <alignment horizontal="center" vertical="center" wrapText="1"/>
      <protection/>
    </xf>
    <xf numFmtId="0" fontId="63" fillId="0" borderId="17" xfId="33" applyFont="1" applyFill="1" applyBorder="1" applyAlignment="1" applyProtection="1">
      <alignment horizontal="center" vertical="center"/>
      <protection/>
    </xf>
    <xf numFmtId="0" fontId="62" fillId="0" borderId="11" xfId="33" applyFont="1" applyFill="1" applyBorder="1" applyAlignment="1" applyProtection="1">
      <alignment horizontal="left" vertical="center" wrapText="1"/>
      <protection/>
    </xf>
    <xf numFmtId="0" fontId="62" fillId="0" borderId="17" xfId="33" applyFont="1" applyFill="1" applyBorder="1" applyAlignment="1" applyProtection="1">
      <alignment horizontal="left" vertical="center" wrapText="1"/>
      <protection/>
    </xf>
    <xf numFmtId="0" fontId="62" fillId="0" borderId="17" xfId="33" applyFont="1" applyFill="1" applyBorder="1" applyAlignment="1" applyProtection="1">
      <alignment horizontal="right" vertical="center"/>
      <protection/>
    </xf>
    <xf numFmtId="180" fontId="62" fillId="0" borderId="17" xfId="33" applyNumberFormat="1" applyFont="1" applyFill="1" applyBorder="1" applyAlignment="1" applyProtection="1">
      <alignment horizontal="right" vertical="center"/>
      <protection locked="0"/>
    </xf>
    <xf numFmtId="180" fontId="62" fillId="0" borderId="17" xfId="33" applyNumberFormat="1" applyFont="1" applyFill="1" applyBorder="1" applyAlignment="1" applyProtection="1">
      <alignment horizontal="right" vertical="center"/>
      <protection/>
    </xf>
    <xf numFmtId="0" fontId="63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0" xfId="33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 horizontal="right"/>
      <protection/>
    </xf>
    <xf numFmtId="49" fontId="4" fillId="0" borderId="0" xfId="33" applyNumberFormat="1" applyFont="1" applyFill="1" applyBorder="1" applyAlignment="1" applyProtection="1">
      <alignment/>
      <protection/>
    </xf>
    <xf numFmtId="49" fontId="64" fillId="0" borderId="0" xfId="33" applyNumberFormat="1" applyFont="1" applyFill="1" applyBorder="1" applyAlignment="1" applyProtection="1">
      <alignment/>
      <protection/>
    </xf>
    <xf numFmtId="0" fontId="64" fillId="0" borderId="0" xfId="33" applyFont="1" applyFill="1" applyBorder="1" applyAlignment="1" applyProtection="1">
      <alignment horizontal="right"/>
      <protection/>
    </xf>
    <xf numFmtId="0" fontId="61" fillId="0" borderId="0" xfId="33" applyFont="1" applyFill="1" applyBorder="1" applyAlignment="1" applyProtection="1">
      <alignment horizontal="right"/>
      <protection/>
    </xf>
    <xf numFmtId="0" fontId="63" fillId="0" borderId="16" xfId="33" applyFont="1" applyFill="1" applyBorder="1" applyAlignment="1" applyProtection="1">
      <alignment horizontal="center" vertical="center"/>
      <protection/>
    </xf>
    <xf numFmtId="49" fontId="63" fillId="0" borderId="12" xfId="33" applyNumberFormat="1" applyFont="1" applyFill="1" applyBorder="1" applyAlignment="1" applyProtection="1">
      <alignment horizontal="center" vertical="center"/>
      <protection/>
    </xf>
    <xf numFmtId="181" fontId="62" fillId="0" borderId="12" xfId="33" applyNumberFormat="1" applyFont="1" applyFill="1" applyBorder="1" applyAlignment="1" applyProtection="1">
      <alignment horizontal="right" vertical="center"/>
      <protection/>
    </xf>
    <xf numFmtId="181" fontId="62" fillId="0" borderId="12" xfId="33" applyNumberFormat="1" applyFont="1" applyFill="1" applyBorder="1" applyAlignment="1" applyProtection="1">
      <alignment horizontal="left" vertical="center" wrapText="1"/>
      <protection/>
    </xf>
    <xf numFmtId="0" fontId="4" fillId="0" borderId="12" xfId="33" applyFont="1" applyFill="1" applyBorder="1" applyAlignment="1" applyProtection="1">
      <alignment horizontal="center" vertical="center"/>
      <protection/>
    </xf>
    <xf numFmtId="0" fontId="4" fillId="0" borderId="0" xfId="33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Border="1" applyAlignment="1" applyProtection="1">
      <alignment vertical="top"/>
      <protection locked="0"/>
    </xf>
    <xf numFmtId="0" fontId="4" fillId="0" borderId="0" xfId="33" applyFont="1" applyFill="1" applyBorder="1" applyAlignment="1" applyProtection="1">
      <alignment horizontal="left" vertical="center"/>
      <protection/>
    </xf>
    <xf numFmtId="0" fontId="63" fillId="0" borderId="10" xfId="33" applyFont="1" applyFill="1" applyBorder="1" applyAlignment="1" applyProtection="1">
      <alignment horizontal="left" vertical="center" wrapText="1"/>
      <protection/>
    </xf>
    <xf numFmtId="0" fontId="63" fillId="0" borderId="13" xfId="33" applyFont="1" applyFill="1" applyBorder="1" applyAlignment="1" applyProtection="1">
      <alignment horizontal="left" vertical="center" wrapText="1"/>
      <protection/>
    </xf>
    <xf numFmtId="0" fontId="63" fillId="0" borderId="13" xfId="33" applyFont="1" applyFill="1" applyBorder="1" applyAlignment="1" applyProtection="1">
      <alignment horizontal="center" vertical="center"/>
      <protection locked="0"/>
    </xf>
    <xf numFmtId="0" fontId="3" fillId="0" borderId="12" xfId="35" applyFont="1" applyFill="1" applyBorder="1" applyAlignment="1" applyProtection="1">
      <alignment horizontal="center" vertical="center" wrapText="1"/>
      <protection/>
    </xf>
    <xf numFmtId="0" fontId="3" fillId="0" borderId="12" xfId="35" applyFont="1" applyFill="1" applyBorder="1" applyAlignment="1" applyProtection="1">
      <alignment vertical="center" wrapText="1"/>
      <protection locked="0"/>
    </xf>
    <xf numFmtId="0" fontId="3" fillId="0" borderId="12" xfId="35" applyFont="1" applyFill="1" applyBorder="1" applyAlignment="1" applyProtection="1">
      <alignment horizontal="left" vertical="center" wrapText="1"/>
      <protection locked="0"/>
    </xf>
    <xf numFmtId="0" fontId="3" fillId="0" borderId="12" xfId="35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35" applyFont="1" applyFill="1" applyBorder="1" applyAlignment="1" applyProtection="1">
      <alignment horizontal="center" vertical="center" wrapText="1"/>
      <protection locked="0"/>
    </xf>
    <xf numFmtId="49" fontId="3" fillId="0" borderId="12" xfId="47" applyNumberFormat="1" applyFont="1" applyFill="1" applyBorder="1" applyAlignment="1">
      <alignment vertical="center" wrapText="1"/>
      <protection/>
    </xf>
    <xf numFmtId="49" fontId="3" fillId="0" borderId="12" xfId="47" applyNumberFormat="1" applyFont="1" applyFill="1" applyBorder="1" applyAlignment="1">
      <alignment horizontal="center" vertical="center" wrapText="1"/>
      <protection/>
    </xf>
    <xf numFmtId="0" fontId="3" fillId="0" borderId="12" xfId="47" applyNumberFormat="1" applyFont="1" applyFill="1" applyBorder="1" applyAlignment="1">
      <alignment horizontal="center" vertical="center" wrapText="1"/>
      <protection/>
    </xf>
    <xf numFmtId="0" fontId="3" fillId="0" borderId="18" xfId="33" applyFont="1" applyFill="1" applyBorder="1" applyAlignment="1" applyProtection="1">
      <alignment vertical="center"/>
      <protection/>
    </xf>
    <xf numFmtId="0" fontId="3" fillId="0" borderId="10" xfId="33" applyFont="1" applyFill="1" applyBorder="1" applyAlignment="1" applyProtection="1">
      <alignment horizontal="left" vertical="center"/>
      <protection/>
    </xf>
    <xf numFmtId="0" fontId="3" fillId="0" borderId="10" xfId="33" applyFont="1" applyFill="1" applyBorder="1" applyAlignment="1" applyProtection="1">
      <alignment horizontal="center" vertical="center"/>
      <protection locked="0"/>
    </xf>
    <xf numFmtId="0" fontId="3" fillId="0" borderId="12" xfId="35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/>
      <protection/>
    </xf>
    <xf numFmtId="0" fontId="4" fillId="0" borderId="0" xfId="33" applyFont="1" applyFill="1" applyBorder="1" applyAlignment="1" applyProtection="1">
      <alignment vertical="center" shrinkToFit="1"/>
      <protection/>
    </xf>
    <xf numFmtId="49" fontId="61" fillId="0" borderId="0" xfId="33" applyNumberFormat="1" applyFont="1" applyFill="1" applyBorder="1" applyAlignment="1" applyProtection="1">
      <alignment/>
      <protection/>
    </xf>
    <xf numFmtId="0" fontId="61" fillId="0" borderId="12" xfId="33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11" fillId="0" borderId="12" xfId="44" applyFont="1" applyFill="1" applyBorder="1" applyAlignment="1" applyProtection="1">
      <alignment horizontal="center" vertical="center" wrapText="1" readingOrder="1"/>
      <protection locked="0"/>
    </xf>
    <xf numFmtId="4" fontId="3" fillId="0" borderId="10" xfId="33" applyNumberFormat="1" applyFont="1" applyFill="1" applyBorder="1" applyAlignment="1" applyProtection="1">
      <alignment horizontal="right" vertical="center" wrapText="1"/>
      <protection/>
    </xf>
    <xf numFmtId="180" fontId="3" fillId="0" borderId="11" xfId="33" applyNumberFormat="1" applyFont="1" applyFill="1" applyBorder="1" applyAlignment="1" applyProtection="1">
      <alignment horizontal="right" vertical="center" shrinkToFit="1"/>
      <protection locked="0"/>
    </xf>
    <xf numFmtId="180" fontId="3" fillId="0" borderId="10" xfId="33" applyNumberFormat="1" applyFont="1" applyFill="1" applyBorder="1" applyAlignment="1" applyProtection="1">
      <alignment horizontal="right" vertical="center" shrinkToFit="1"/>
      <protection locked="0"/>
    </xf>
    <xf numFmtId="180" fontId="3" fillId="0" borderId="11" xfId="33" applyNumberFormat="1" applyFont="1" applyFill="1" applyBorder="1" applyAlignment="1" applyProtection="1">
      <alignment horizontal="right" vertical="center" shrinkToFit="1"/>
      <protection/>
    </xf>
    <xf numFmtId="0" fontId="62" fillId="0" borderId="12" xfId="33" applyFont="1" applyFill="1" applyBorder="1" applyAlignment="1" applyProtection="1">
      <alignment horizontal="center" vertical="center" wrapText="1"/>
      <protection/>
    </xf>
    <xf numFmtId="4" fontId="62" fillId="0" borderId="10" xfId="33" applyNumberFormat="1" applyFont="1" applyFill="1" applyBorder="1" applyAlignment="1" applyProtection="1">
      <alignment horizontal="right" vertical="center"/>
      <protection locked="0"/>
    </xf>
    <xf numFmtId="0" fontId="4" fillId="0" borderId="12" xfId="33" applyFont="1" applyFill="1" applyBorder="1" applyAlignment="1" applyProtection="1">
      <alignment horizontal="center" vertical="center" shrinkToFit="1"/>
      <protection/>
    </xf>
    <xf numFmtId="180" fontId="62" fillId="0" borderId="12" xfId="33" applyNumberFormat="1" applyFont="1" applyFill="1" applyBorder="1" applyAlignment="1" applyProtection="1">
      <alignment horizontal="right" vertical="center" shrinkToFit="1"/>
      <protection/>
    </xf>
    <xf numFmtId="180" fontId="62" fillId="0" borderId="12" xfId="33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33" applyFont="1" applyFill="1" applyBorder="1" applyAlignment="1" applyProtection="1">
      <alignment horizontal="center"/>
      <protection/>
    </xf>
    <xf numFmtId="0" fontId="12" fillId="0" borderId="0" xfId="33" applyFont="1" applyFill="1" applyBorder="1" applyAlignment="1" applyProtection="1">
      <alignment horizontal="center" wrapText="1"/>
      <protection/>
    </xf>
    <xf numFmtId="0" fontId="12" fillId="0" borderId="0" xfId="33" applyFont="1" applyFill="1" applyBorder="1" applyAlignment="1" applyProtection="1">
      <alignment wrapText="1"/>
      <protection/>
    </xf>
    <xf numFmtId="0" fontId="12" fillId="0" borderId="0" xfId="33" applyFont="1" applyFill="1" applyBorder="1" applyAlignment="1" applyProtection="1">
      <alignment/>
      <protection/>
    </xf>
    <xf numFmtId="0" fontId="4" fillId="0" borderId="0" xfId="33" applyFont="1" applyFill="1" applyBorder="1" applyAlignment="1" applyProtection="1">
      <alignment horizontal="center" wrapText="1"/>
      <protection/>
    </xf>
    <xf numFmtId="0" fontId="4" fillId="0" borderId="0" xfId="33" applyFont="1" applyFill="1" applyBorder="1" applyAlignment="1" applyProtection="1">
      <alignment horizontal="right" wrapText="1"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12" fillId="0" borderId="14" xfId="33" applyFont="1" applyFill="1" applyBorder="1" applyAlignment="1" applyProtection="1">
      <alignment horizontal="center" vertical="center" wrapText="1"/>
      <protection/>
    </xf>
    <xf numFmtId="4" fontId="62" fillId="0" borderId="10" xfId="33" applyNumberFormat="1" applyFont="1" applyFill="1" applyBorder="1" applyAlignment="1" applyProtection="1">
      <alignment horizontal="right" vertical="center"/>
      <protection/>
    </xf>
    <xf numFmtId="4" fontId="3" fillId="0" borderId="14" xfId="33" applyNumberFormat="1" applyFont="1" applyFill="1" applyBorder="1" applyAlignment="1" applyProtection="1">
      <alignment horizontal="right" vertical="center"/>
      <protection/>
    </xf>
    <xf numFmtId="0" fontId="4" fillId="0" borderId="0" xfId="33" applyFont="1" applyFill="1" applyBorder="1" applyAlignment="1" applyProtection="1">
      <alignment vertical="top"/>
      <protection/>
    </xf>
    <xf numFmtId="4" fontId="3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33" applyFont="1" applyFill="1" applyBorder="1" applyAlignment="1" applyProtection="1">
      <alignment vertical="center" shrinkToFit="1"/>
      <protection locked="0"/>
    </xf>
    <xf numFmtId="0" fontId="61" fillId="0" borderId="0" xfId="33" applyFont="1" applyFill="1" applyBorder="1" applyAlignment="1" applyProtection="1">
      <alignment vertical="center"/>
      <protection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2" fillId="0" borderId="10" xfId="33" applyFont="1" applyFill="1" applyBorder="1" applyAlignment="1" applyProtection="1">
      <alignment vertical="center" shrinkToFit="1"/>
      <protection/>
    </xf>
    <xf numFmtId="180" fontId="62" fillId="0" borderId="10" xfId="33" applyNumberFormat="1" applyFont="1" applyFill="1" applyBorder="1" applyAlignment="1" applyProtection="1">
      <alignment horizontal="right" vertical="center" shrinkToFit="1"/>
      <protection/>
    </xf>
    <xf numFmtId="0" fontId="62" fillId="0" borderId="10" xfId="33" applyFont="1" applyFill="1" applyBorder="1" applyAlignment="1" applyProtection="1">
      <alignment horizontal="left" vertical="center" shrinkToFit="1"/>
      <protection locked="0"/>
    </xf>
    <xf numFmtId="180" fontId="62" fillId="0" borderId="10" xfId="33" applyNumberFormat="1" applyFont="1" applyFill="1" applyBorder="1" applyAlignment="1" applyProtection="1">
      <alignment horizontal="right" vertical="center" shrinkToFit="1"/>
      <protection locked="0"/>
    </xf>
    <xf numFmtId="0" fontId="62" fillId="0" borderId="10" xfId="33" applyFont="1" applyFill="1" applyBorder="1" applyAlignment="1" applyProtection="1">
      <alignment vertical="center" shrinkToFit="1"/>
      <protection locked="0"/>
    </xf>
    <xf numFmtId="0" fontId="62" fillId="0" borderId="10" xfId="33" applyFont="1" applyFill="1" applyBorder="1" applyAlignment="1" applyProtection="1">
      <alignment horizontal="left" vertical="center" shrinkToFit="1"/>
      <protection/>
    </xf>
    <xf numFmtId="180" fontId="66" fillId="0" borderId="10" xfId="33" applyNumberFormat="1" applyFont="1" applyFill="1" applyBorder="1" applyAlignment="1" applyProtection="1">
      <alignment horizontal="right" vertical="center" shrinkToFit="1"/>
      <protection/>
    </xf>
    <xf numFmtId="180" fontId="4" fillId="0" borderId="10" xfId="33" applyNumberFormat="1" applyFont="1" applyFill="1" applyBorder="1" applyAlignment="1" applyProtection="1">
      <alignment vertical="center" shrinkToFit="1"/>
      <protection/>
    </xf>
    <xf numFmtId="0" fontId="4" fillId="0" borderId="10" xfId="33" applyFont="1" applyFill="1" applyBorder="1" applyAlignment="1" applyProtection="1">
      <alignment vertical="center" shrinkToFit="1"/>
      <protection/>
    </xf>
    <xf numFmtId="0" fontId="66" fillId="0" borderId="10" xfId="33" applyFont="1" applyFill="1" applyBorder="1" applyAlignment="1" applyProtection="1">
      <alignment horizontal="center" vertical="center" shrinkToFit="1"/>
      <protection/>
    </xf>
    <xf numFmtId="0" fontId="66" fillId="0" borderId="10" xfId="33" applyFont="1" applyFill="1" applyBorder="1" applyAlignment="1" applyProtection="1">
      <alignment horizontal="center" vertical="center" shrinkToFit="1"/>
      <protection locked="0"/>
    </xf>
    <xf numFmtId="180" fontId="63" fillId="0" borderId="19" xfId="33" applyNumberFormat="1" applyFont="1" applyFill="1" applyBorder="1" applyAlignment="1" applyProtection="1">
      <alignment horizontal="center" vertical="center" shrinkToFit="1"/>
      <protection/>
    </xf>
    <xf numFmtId="180" fontId="62" fillId="0" borderId="19" xfId="33" applyNumberFormat="1" applyFont="1" applyFill="1" applyBorder="1" applyAlignment="1" applyProtection="1">
      <alignment horizontal="right" vertical="center" shrinkToFit="1"/>
      <protection/>
    </xf>
    <xf numFmtId="180" fontId="63" fillId="0" borderId="14" xfId="33" applyNumberFormat="1" applyFont="1" applyFill="1" applyBorder="1" applyAlignment="1" applyProtection="1">
      <alignment horizontal="center" vertical="center" shrinkToFit="1"/>
      <protection/>
    </xf>
    <xf numFmtId="180" fontId="62" fillId="0" borderId="20" xfId="33" applyNumberFormat="1" applyFont="1" applyFill="1" applyBorder="1" applyAlignment="1" applyProtection="1">
      <alignment horizontal="right" vertical="center" shrinkToFit="1"/>
      <protection/>
    </xf>
    <xf numFmtId="4" fontId="66" fillId="0" borderId="10" xfId="33" applyNumberFormat="1" applyFont="1" applyFill="1" applyBorder="1" applyAlignment="1" applyProtection="1">
      <alignment horizontal="right" vertical="center"/>
      <protection/>
    </xf>
    <xf numFmtId="180" fontId="62" fillId="0" borderId="11" xfId="33" applyNumberFormat="1" applyFont="1" applyFill="1" applyBorder="1" applyAlignment="1" applyProtection="1">
      <alignment horizontal="right" vertical="center" shrinkToFit="1"/>
      <protection/>
    </xf>
    <xf numFmtId="180" fontId="63" fillId="0" borderId="20" xfId="33" applyNumberFormat="1" applyFont="1" applyFill="1" applyBorder="1" applyAlignment="1" applyProtection="1">
      <alignment horizontal="center" vertical="center" shrinkToFit="1"/>
      <protection/>
    </xf>
    <xf numFmtId="180" fontId="3" fillId="0" borderId="0" xfId="33" applyNumberFormat="1" applyFont="1" applyFill="1" applyBorder="1" applyAlignment="1" applyProtection="1">
      <alignment vertical="center" shrinkToFit="1"/>
      <protection locked="0"/>
    </xf>
    <xf numFmtId="0" fontId="4" fillId="0" borderId="17" xfId="33" applyFont="1" applyFill="1" applyBorder="1" applyAlignment="1" applyProtection="1">
      <alignment horizontal="center" vertical="center" wrapText="1"/>
      <protection/>
    </xf>
    <xf numFmtId="0" fontId="61" fillId="0" borderId="14" xfId="33" applyFont="1" applyFill="1" applyBorder="1" applyAlignment="1" applyProtection="1">
      <alignment horizontal="center" vertical="center"/>
      <protection/>
    </xf>
    <xf numFmtId="0" fontId="61" fillId="0" borderId="10" xfId="33" applyFont="1" applyFill="1" applyBorder="1" applyAlignment="1" applyProtection="1">
      <alignment horizontal="center" vertical="center"/>
      <protection/>
    </xf>
    <xf numFmtId="180" fontId="62" fillId="0" borderId="10" xfId="33" applyNumberFormat="1" applyFont="1" applyFill="1" applyBorder="1" applyAlignment="1" applyProtection="1">
      <alignment horizontal="center" vertical="center" shrinkToFit="1"/>
      <protection locked="0"/>
    </xf>
    <xf numFmtId="0" fontId="61" fillId="0" borderId="0" xfId="33" applyFont="1" applyFill="1" applyBorder="1" applyAlignment="1" applyProtection="1">
      <alignment/>
      <protection locked="0"/>
    </xf>
    <xf numFmtId="0" fontId="63" fillId="0" borderId="0" xfId="33" applyFont="1" applyFill="1" applyBorder="1" applyAlignment="1" applyProtection="1">
      <alignment/>
      <protection locked="0"/>
    </xf>
    <xf numFmtId="0" fontId="4" fillId="0" borderId="21" xfId="33" applyFont="1" applyFill="1" applyBorder="1" applyAlignment="1" applyProtection="1">
      <alignment horizontal="center" vertical="center" wrapText="1"/>
      <protection/>
    </xf>
    <xf numFmtId="180" fontId="62" fillId="0" borderId="14" xfId="33" applyNumberFormat="1" applyFont="1" applyFill="1" applyBorder="1" applyAlignment="1" applyProtection="1">
      <alignment horizontal="right" vertical="center" shrinkToFit="1"/>
      <protection locked="0"/>
    </xf>
    <xf numFmtId="0" fontId="67" fillId="0" borderId="0" xfId="33" applyFont="1" applyFill="1" applyBorder="1" applyAlignment="1" applyProtection="1">
      <alignment/>
      <protection/>
    </xf>
    <xf numFmtId="0" fontId="62" fillId="0" borderId="11" xfId="33" applyFont="1" applyFill="1" applyBorder="1" applyAlignment="1" applyProtection="1">
      <alignment horizontal="left" vertical="center" shrinkToFit="1"/>
      <protection/>
    </xf>
    <xf numFmtId="180" fontId="62" fillId="0" borderId="22" xfId="33" applyNumberFormat="1" applyFont="1" applyFill="1" applyBorder="1" applyAlignment="1" applyProtection="1">
      <alignment horizontal="right" vertical="center" shrinkToFit="1"/>
      <protection locked="0"/>
    </xf>
    <xf numFmtId="0" fontId="62" fillId="0" borderId="14" xfId="33" applyFont="1" applyFill="1" applyBorder="1" applyAlignment="1" applyProtection="1">
      <alignment horizontal="left" vertical="center" shrinkToFit="1"/>
      <protection/>
    </xf>
    <xf numFmtId="0" fontId="4" fillId="0" borderId="11" xfId="33" applyFont="1" applyFill="1" applyBorder="1" applyAlignment="1" applyProtection="1">
      <alignment vertical="center" shrinkToFit="1"/>
      <protection/>
    </xf>
    <xf numFmtId="180" fontId="4" fillId="0" borderId="22" xfId="33" applyNumberFormat="1" applyFont="1" applyFill="1" applyBorder="1" applyAlignment="1" applyProtection="1">
      <alignment vertical="center" shrinkToFit="1"/>
      <protection/>
    </xf>
    <xf numFmtId="0" fontId="66" fillId="0" borderId="11" xfId="33" applyFont="1" applyFill="1" applyBorder="1" applyAlignment="1" applyProtection="1">
      <alignment horizontal="center" vertical="center" shrinkToFit="1"/>
      <protection/>
    </xf>
    <xf numFmtId="180" fontId="66" fillId="0" borderId="22" xfId="33" applyNumberFormat="1" applyFont="1" applyFill="1" applyBorder="1" applyAlignment="1" applyProtection="1">
      <alignment horizontal="right" vertical="center" shrinkToFit="1"/>
      <protection/>
    </xf>
    <xf numFmtId="0" fontId="66" fillId="0" borderId="14" xfId="33" applyFont="1" applyFill="1" applyBorder="1" applyAlignment="1" applyProtection="1">
      <alignment horizontal="center" vertical="center" shrinkToFit="1"/>
      <protection/>
    </xf>
    <xf numFmtId="180" fontId="66" fillId="0" borderId="12" xfId="33" applyNumberFormat="1" applyFont="1" applyFill="1" applyBorder="1" applyAlignment="1" applyProtection="1">
      <alignment horizontal="right" vertical="center" shrinkToFit="1"/>
      <protection/>
    </xf>
    <xf numFmtId="180" fontId="62" fillId="0" borderId="22" xfId="33" applyNumberFormat="1" applyFont="1" applyFill="1" applyBorder="1" applyAlignment="1" applyProtection="1">
      <alignment horizontal="right" vertical="center" shrinkToFit="1"/>
      <protection/>
    </xf>
    <xf numFmtId="0" fontId="66" fillId="0" borderId="11" xfId="33" applyFont="1" applyFill="1" applyBorder="1" applyAlignment="1" applyProtection="1">
      <alignment horizontal="center" vertical="center" shrinkToFit="1"/>
      <protection locked="0"/>
    </xf>
    <xf numFmtId="0" fontId="68" fillId="0" borderId="0" xfId="33" applyFont="1" applyFill="1" applyBorder="1" applyAlignment="1" applyProtection="1">
      <alignment horizontal="center" vertical="center"/>
      <protection/>
    </xf>
    <xf numFmtId="0" fontId="69" fillId="0" borderId="0" xfId="33" applyFont="1" applyFill="1" applyBorder="1" applyAlignment="1" applyProtection="1">
      <alignment horizontal="center" vertical="top"/>
      <protection/>
    </xf>
    <xf numFmtId="0" fontId="62" fillId="0" borderId="0" xfId="33" applyFont="1" applyFill="1" applyBorder="1" applyAlignment="1" applyProtection="1">
      <alignment horizontal="left" vertical="center"/>
      <protection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3" fillId="0" borderId="14" xfId="33" applyFont="1" applyFill="1" applyBorder="1" applyAlignment="1" applyProtection="1">
      <alignment horizontal="center" vertical="center"/>
      <protection/>
    </xf>
    <xf numFmtId="0" fontId="63" fillId="0" borderId="23" xfId="33" applyFont="1" applyFill="1" applyBorder="1" applyAlignment="1" applyProtection="1">
      <alignment horizontal="center" vertical="center"/>
      <protection/>
    </xf>
    <xf numFmtId="0" fontId="63" fillId="0" borderId="13" xfId="33" applyFont="1" applyFill="1" applyBorder="1" applyAlignment="1" applyProtection="1">
      <alignment horizontal="center" vertical="center"/>
      <protection/>
    </xf>
    <xf numFmtId="0" fontId="63" fillId="0" borderId="11" xfId="33" applyFont="1" applyFill="1" applyBorder="1" applyAlignment="1" applyProtection="1">
      <alignment horizontal="center" vertical="center"/>
      <protection/>
    </xf>
    <xf numFmtId="0" fontId="61" fillId="0" borderId="0" xfId="33" applyFont="1" applyFill="1" applyBorder="1" applyAlignment="1" applyProtection="1">
      <alignment horizontal="right" vertical="center"/>
      <protection locked="0"/>
    </xf>
    <xf numFmtId="0" fontId="68" fillId="0" borderId="0" xfId="33" applyFont="1" applyFill="1" applyBorder="1" applyAlignment="1" applyProtection="1">
      <alignment horizontal="center" vertical="center"/>
      <protection locked="0"/>
    </xf>
    <xf numFmtId="0" fontId="69" fillId="0" borderId="0" xfId="33" applyFont="1" applyFill="1" applyBorder="1" applyAlignment="1" applyProtection="1">
      <alignment horizontal="center" vertical="center"/>
      <protection/>
    </xf>
    <xf numFmtId="0" fontId="70" fillId="0" borderId="0" xfId="33" applyFont="1" applyFill="1" applyBorder="1" applyAlignment="1" applyProtection="1">
      <alignment horizontal="center" vertical="center"/>
      <protection/>
    </xf>
    <xf numFmtId="0" fontId="70" fillId="0" borderId="0" xfId="33" applyFont="1" applyFill="1" applyBorder="1" applyAlignment="1" applyProtection="1">
      <alignment horizontal="center" vertical="center"/>
      <protection locked="0"/>
    </xf>
    <xf numFmtId="0" fontId="63" fillId="0" borderId="0" xfId="33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 horizontal="right"/>
      <protection locked="0"/>
    </xf>
    <xf numFmtId="0" fontId="4" fillId="0" borderId="24" xfId="33" applyFont="1" applyFill="1" applyBorder="1" applyAlignment="1" applyProtection="1">
      <alignment horizontal="center" vertical="center" wrapText="1"/>
      <protection locked="0"/>
    </xf>
    <xf numFmtId="0" fontId="4" fillId="0" borderId="24" xfId="33" applyFont="1" applyFill="1" applyBorder="1" applyAlignment="1" applyProtection="1">
      <alignment horizontal="center" vertical="center" wrapText="1"/>
      <protection/>
    </xf>
    <xf numFmtId="0" fontId="4" fillId="0" borderId="12" xfId="33" applyFont="1" applyFill="1" applyBorder="1" applyAlignment="1" applyProtection="1">
      <alignment horizontal="center" vertical="center" wrapText="1"/>
      <protection locked="0"/>
    </xf>
    <xf numFmtId="0" fontId="4" fillId="0" borderId="12" xfId="33" applyFont="1" applyFill="1" applyBorder="1" applyAlignment="1" applyProtection="1">
      <alignment horizontal="center" vertical="center" wrapText="1"/>
      <protection/>
    </xf>
    <xf numFmtId="0" fontId="4" fillId="0" borderId="14" xfId="33" applyFont="1" applyFill="1" applyBorder="1" applyAlignment="1" applyProtection="1">
      <alignment horizontal="center" vertical="center" wrapText="1"/>
      <protection/>
    </xf>
    <xf numFmtId="0" fontId="4" fillId="0" borderId="13" xfId="33" applyFont="1" applyFill="1" applyBorder="1" applyAlignment="1" applyProtection="1">
      <alignment horizontal="center" vertical="center" wrapText="1"/>
      <protection locked="0"/>
    </xf>
    <xf numFmtId="0" fontId="4" fillId="0" borderId="15" xfId="33" applyFont="1" applyFill="1" applyBorder="1" applyAlignment="1" applyProtection="1">
      <alignment horizontal="center" vertical="center" wrapText="1"/>
      <protection locked="0"/>
    </xf>
    <xf numFmtId="0" fontId="4" fillId="0" borderId="11" xfId="33" applyFont="1" applyFill="1" applyBorder="1" applyAlignment="1" applyProtection="1">
      <alignment horizontal="center" vertical="center" wrapText="1"/>
      <protection/>
    </xf>
    <xf numFmtId="0" fontId="4" fillId="0" borderId="25" xfId="33" applyFont="1" applyFill="1" applyBorder="1" applyAlignment="1" applyProtection="1">
      <alignment horizontal="center" vertical="center" wrapText="1"/>
      <protection locked="0"/>
    </xf>
    <xf numFmtId="0" fontId="4" fillId="0" borderId="26" xfId="33" applyFont="1" applyFill="1" applyBorder="1" applyAlignment="1" applyProtection="1">
      <alignment horizontal="center" vertical="center" wrapText="1"/>
      <protection locked="0"/>
    </xf>
    <xf numFmtId="0" fontId="4" fillId="0" borderId="17" xfId="33" applyFont="1" applyFill="1" applyBorder="1" applyAlignment="1" applyProtection="1">
      <alignment horizontal="center" vertical="center" wrapText="1"/>
      <protection/>
    </xf>
    <xf numFmtId="0" fontId="4" fillId="0" borderId="13" xfId="33" applyFont="1" applyFill="1" applyBorder="1" applyAlignment="1" applyProtection="1">
      <alignment horizontal="center" vertical="center" wrapText="1"/>
      <protection/>
    </xf>
    <xf numFmtId="0" fontId="63" fillId="0" borderId="12" xfId="33" applyFont="1" applyFill="1" applyBorder="1" applyAlignment="1" applyProtection="1">
      <alignment horizontal="center" vertical="center" wrapText="1"/>
      <protection/>
    </xf>
    <xf numFmtId="0" fontId="62" fillId="0" borderId="0" xfId="33" applyFont="1" applyFill="1" applyBorder="1" applyAlignment="1" applyProtection="1">
      <alignment horizontal="left" vertical="center" wrapText="1"/>
      <protection locked="0"/>
    </xf>
    <xf numFmtId="0" fontId="63" fillId="0" borderId="0" xfId="33" applyFont="1" applyFill="1" applyBorder="1" applyAlignment="1" applyProtection="1">
      <alignment horizontal="left" vertical="center" wrapText="1"/>
      <protection/>
    </xf>
    <xf numFmtId="0" fontId="63" fillId="0" borderId="0" xfId="33" applyFont="1" applyFill="1" applyBorder="1" applyAlignment="1" applyProtection="1">
      <alignment wrapText="1"/>
      <protection/>
    </xf>
    <xf numFmtId="0" fontId="4" fillId="0" borderId="14" xfId="33" applyFont="1" applyFill="1" applyBorder="1" applyAlignment="1" applyProtection="1">
      <alignment horizontal="center" vertical="center" shrinkToFit="1"/>
      <protection locked="0"/>
    </xf>
    <xf numFmtId="0" fontId="4" fillId="0" borderId="23" xfId="33" applyFont="1" applyFill="1" applyBorder="1" applyAlignment="1" applyProtection="1">
      <alignment horizontal="center" vertical="center" shrinkToFit="1"/>
      <protection/>
    </xf>
    <xf numFmtId="0" fontId="63" fillId="0" borderId="13" xfId="33" applyFont="1" applyFill="1" applyBorder="1" applyAlignment="1" applyProtection="1">
      <alignment horizontal="center" vertical="center" wrapText="1"/>
      <protection/>
    </xf>
    <xf numFmtId="0" fontId="63" fillId="0" borderId="11" xfId="33" applyFont="1" applyFill="1" applyBorder="1" applyAlignment="1" applyProtection="1">
      <alignment horizontal="center" vertical="center" wrapText="1"/>
      <protection/>
    </xf>
    <xf numFmtId="0" fontId="63" fillId="0" borderId="16" xfId="33" applyFont="1" applyFill="1" applyBorder="1" applyAlignment="1" applyProtection="1">
      <alignment horizontal="center" vertical="center" wrapText="1"/>
      <protection/>
    </xf>
    <xf numFmtId="0" fontId="63" fillId="0" borderId="22" xfId="33" applyFont="1" applyFill="1" applyBorder="1" applyAlignment="1" applyProtection="1">
      <alignment horizontal="center" vertical="center" wrapText="1"/>
      <protection/>
    </xf>
    <xf numFmtId="0" fontId="71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left" vertical="center"/>
      <protection locked="0"/>
    </xf>
    <xf numFmtId="0" fontId="63" fillId="0" borderId="13" xfId="33" applyFont="1" applyFill="1" applyBorder="1" applyAlignment="1" applyProtection="1">
      <alignment horizontal="center" vertical="center"/>
      <protection locked="0"/>
    </xf>
    <xf numFmtId="180" fontId="63" fillId="0" borderId="13" xfId="33" applyNumberFormat="1" applyFont="1" applyFill="1" applyBorder="1" applyAlignment="1" applyProtection="1">
      <alignment horizontal="center" vertical="center"/>
      <protection locked="0"/>
    </xf>
    <xf numFmtId="180" fontId="63" fillId="0" borderId="11" xfId="33" applyNumberFormat="1" applyFont="1" applyFill="1" applyBorder="1" applyAlignment="1" applyProtection="1">
      <alignment horizontal="center" vertical="center" wrapText="1"/>
      <protection/>
    </xf>
    <xf numFmtId="0" fontId="72" fillId="0" borderId="0" xfId="33" applyFont="1" applyFill="1" applyBorder="1" applyAlignment="1" applyProtection="1">
      <alignment horizontal="center" vertical="center"/>
      <protection/>
    </xf>
    <xf numFmtId="0" fontId="73" fillId="0" borderId="0" xfId="33" applyFont="1" applyFill="1" applyBorder="1" applyAlignment="1" applyProtection="1">
      <alignment horizontal="center" vertical="center"/>
      <protection/>
    </xf>
    <xf numFmtId="49" fontId="4" fillId="0" borderId="0" xfId="33" applyNumberFormat="1" applyFont="1" applyFill="1" applyBorder="1" applyAlignment="1" applyProtection="1">
      <alignment/>
      <protection/>
    </xf>
    <xf numFmtId="0" fontId="4" fillId="0" borderId="0" xfId="33" applyFont="1" applyFill="1" applyBorder="1" applyAlignment="1" applyProtection="1">
      <alignment/>
      <protection/>
    </xf>
    <xf numFmtId="49" fontId="63" fillId="0" borderId="12" xfId="33" applyNumberFormat="1" applyFont="1" applyFill="1" applyBorder="1" applyAlignment="1" applyProtection="1">
      <alignment horizontal="center" vertical="center" wrapText="1"/>
      <protection/>
    </xf>
    <xf numFmtId="0" fontId="63" fillId="0" borderId="12" xfId="33" applyFont="1" applyFill="1" applyBorder="1" applyAlignment="1" applyProtection="1">
      <alignment horizontal="center" vertical="center"/>
      <protection/>
    </xf>
    <xf numFmtId="0" fontId="4" fillId="0" borderId="12" xfId="33" applyFont="1" applyFill="1" applyBorder="1" applyAlignment="1" applyProtection="1">
      <alignment horizontal="center" vertical="center" shrinkToFit="1"/>
      <protection/>
    </xf>
    <xf numFmtId="0" fontId="13" fillId="0" borderId="0" xfId="33" applyFont="1" applyFill="1" applyBorder="1" applyAlignment="1" applyProtection="1">
      <alignment horizontal="center" vertical="center" wrapText="1"/>
      <protection/>
    </xf>
    <xf numFmtId="0" fontId="14" fillId="0" borderId="0" xfId="33" applyFont="1" applyFill="1" applyBorder="1" applyAlignment="1" applyProtection="1">
      <alignment horizontal="center" vertical="center" wrapText="1"/>
      <protection/>
    </xf>
    <xf numFmtId="0" fontId="4" fillId="0" borderId="0" xfId="33" applyFont="1" applyFill="1" applyBorder="1" applyAlignment="1" applyProtection="1">
      <alignment horizontal="center" wrapText="1"/>
      <protection/>
    </xf>
    <xf numFmtId="0" fontId="4" fillId="0" borderId="0" xfId="33" applyFont="1" applyFill="1" applyBorder="1" applyAlignment="1" applyProtection="1">
      <alignment wrapText="1"/>
      <protection/>
    </xf>
    <xf numFmtId="0" fontId="63" fillId="0" borderId="24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 wrapText="1"/>
      <protection/>
    </xf>
    <xf numFmtId="0" fontId="61" fillId="0" borderId="0" xfId="33" applyFont="1" applyFill="1" applyBorder="1" applyAlignment="1" applyProtection="1">
      <alignment horizontal="center" vertical="center" wrapText="1"/>
      <protection/>
    </xf>
    <xf numFmtId="0" fontId="61" fillId="0" borderId="27" xfId="33" applyFont="1" applyFill="1" applyBorder="1" applyAlignment="1" applyProtection="1">
      <alignment horizontal="center" wrapText="1"/>
      <protection/>
    </xf>
    <xf numFmtId="0" fontId="62" fillId="0" borderId="12" xfId="33" applyFont="1" applyFill="1" applyBorder="1" applyAlignment="1" applyProtection="1">
      <alignment horizontal="center" vertical="center" wrapText="1"/>
      <protection/>
    </xf>
    <xf numFmtId="0" fontId="62" fillId="0" borderId="12" xfId="33" applyFont="1" applyFill="1" applyBorder="1" applyAlignment="1" applyProtection="1">
      <alignment horizontal="center" vertical="center"/>
      <protection/>
    </xf>
    <xf numFmtId="49" fontId="62" fillId="0" borderId="12" xfId="33" applyNumberFormat="1" applyFont="1" applyFill="1" applyBorder="1" applyAlignment="1" applyProtection="1">
      <alignment horizontal="center" vertical="center" wrapText="1"/>
      <protection/>
    </xf>
    <xf numFmtId="0" fontId="3" fillId="0" borderId="28" xfId="33" applyFont="1" applyFill="1" applyBorder="1" applyAlignment="1" applyProtection="1">
      <alignment horizontal="center" vertical="center" wrapText="1"/>
      <protection/>
    </xf>
    <xf numFmtId="0" fontId="3" fillId="0" borderId="29" xfId="33" applyFont="1" applyFill="1" applyBorder="1" applyAlignment="1" applyProtection="1">
      <alignment horizontal="center" vertical="center" wrapText="1"/>
      <protection/>
    </xf>
    <xf numFmtId="0" fontId="63" fillId="0" borderId="0" xfId="33" applyFont="1" applyFill="1" applyBorder="1" applyAlignment="1" applyProtection="1">
      <alignment horizontal="left" vertical="center"/>
      <protection/>
    </xf>
    <xf numFmtId="0" fontId="62" fillId="0" borderId="12" xfId="33" applyFont="1" applyFill="1" applyBorder="1" applyAlignment="1" applyProtection="1">
      <alignment horizontal="center" vertical="center" wrapText="1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/>
    </xf>
    <xf numFmtId="0" fontId="4" fillId="0" borderId="22" xfId="33" applyFont="1" applyFill="1" applyBorder="1" applyAlignment="1" applyProtection="1">
      <alignment horizontal="center" vertical="center" shrinkToFit="1"/>
      <protection locked="0"/>
    </xf>
    <xf numFmtId="0" fontId="4" fillId="0" borderId="21" xfId="33" applyFont="1" applyFill="1" applyBorder="1" applyAlignment="1" applyProtection="1">
      <alignment horizontal="center" vertical="center" shrinkToFit="1"/>
      <protection locked="0"/>
    </xf>
    <xf numFmtId="0" fontId="3" fillId="0" borderId="21" xfId="33" applyFont="1" applyFill="1" applyBorder="1" applyAlignment="1" applyProtection="1">
      <alignment horizontal="left" vertical="center" shrinkToFit="1"/>
      <protection/>
    </xf>
    <xf numFmtId="0" fontId="3" fillId="0" borderId="17" xfId="33" applyFont="1" applyFill="1" applyBorder="1" applyAlignment="1" applyProtection="1">
      <alignment horizontal="left" vertical="center" shrinkToFit="1"/>
      <protection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4" fillId="0" borderId="0" xfId="33" applyFont="1" applyFill="1" applyBorder="1" applyAlignment="1" applyProtection="1">
      <alignment vertical="center"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3" fillId="0" borderId="12" xfId="34" applyFont="1" applyFill="1" applyBorder="1" applyAlignment="1" applyProtection="1">
      <alignment horizontal="center" vertical="center" wrapText="1" shrinkToFit="1"/>
      <protection locked="0"/>
    </xf>
    <xf numFmtId="0" fontId="3" fillId="0" borderId="18" xfId="33" applyFont="1" applyFill="1" applyBorder="1" applyAlignment="1" applyProtection="1">
      <alignment horizontal="center" vertical="center" wrapText="1"/>
      <protection/>
    </xf>
    <xf numFmtId="0" fontId="3" fillId="0" borderId="15" xfId="33" applyFont="1" applyFill="1" applyBorder="1" applyAlignment="1" applyProtection="1">
      <alignment horizontal="center" vertical="center" wrapText="1"/>
      <protection/>
    </xf>
    <xf numFmtId="0" fontId="3" fillId="0" borderId="11" xfId="33" applyFont="1" applyFill="1" applyBorder="1" applyAlignment="1" applyProtection="1">
      <alignment horizontal="center" vertical="center" wrapText="1"/>
      <protection/>
    </xf>
    <xf numFmtId="0" fontId="3" fillId="0" borderId="12" xfId="35" applyFont="1" applyFill="1" applyBorder="1" applyAlignment="1" applyProtection="1">
      <alignment horizontal="center" vertical="center" wrapText="1"/>
      <protection/>
    </xf>
    <xf numFmtId="0" fontId="72" fillId="0" borderId="0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right"/>
      <protection/>
    </xf>
    <xf numFmtId="0" fontId="61" fillId="0" borderId="0" xfId="33" applyFont="1" applyFill="1" applyBorder="1" applyAlignment="1" applyProtection="1">
      <alignment horizontal="right"/>
      <protection/>
    </xf>
    <xf numFmtId="0" fontId="4" fillId="0" borderId="12" xfId="33" applyFont="1" applyFill="1" applyBorder="1" applyAlignment="1" applyProtection="1">
      <alignment horizontal="center" vertical="center"/>
      <protection/>
    </xf>
    <xf numFmtId="0" fontId="4" fillId="0" borderId="0" xfId="33" applyFont="1" applyFill="1" applyBorder="1" applyAlignment="1" applyProtection="1">
      <alignment horizontal="left" vertical="center" wrapText="1"/>
      <protection/>
    </xf>
    <xf numFmtId="0" fontId="63" fillId="0" borderId="15" xfId="33" applyFont="1" applyFill="1" applyBorder="1" applyAlignment="1" applyProtection="1">
      <alignment horizontal="center" vertical="center"/>
      <protection/>
    </xf>
    <xf numFmtId="49" fontId="63" fillId="0" borderId="13" xfId="33" applyNumberFormat="1" applyFont="1" applyFill="1" applyBorder="1" applyAlignment="1" applyProtection="1">
      <alignment horizontal="center" vertical="center" wrapText="1"/>
      <protection/>
    </xf>
    <xf numFmtId="49" fontId="63" fillId="0" borderId="15" xfId="33" applyNumberFormat="1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Border="1" applyAlignment="1" applyProtection="1">
      <alignment horizontal="center" vertical="center" wrapText="1"/>
      <protection/>
    </xf>
    <xf numFmtId="0" fontId="63" fillId="0" borderId="24" xfId="33" applyFont="1" applyFill="1" applyBorder="1" applyAlignment="1" applyProtection="1">
      <alignment horizontal="center" vertical="center" wrapText="1"/>
      <protection/>
    </xf>
    <xf numFmtId="0" fontId="63" fillId="0" borderId="30" xfId="33" applyFont="1" applyFill="1" applyBorder="1" applyAlignment="1" applyProtection="1">
      <alignment horizontal="center" vertical="center" wrapText="1"/>
      <protection/>
    </xf>
    <xf numFmtId="0" fontId="63" fillId="0" borderId="24" xfId="33" applyFont="1" applyFill="1" applyBorder="1" applyAlignment="1" applyProtection="1">
      <alignment horizontal="center" vertical="center" wrapText="1"/>
      <protection locked="0"/>
    </xf>
    <xf numFmtId="0" fontId="63" fillId="0" borderId="23" xfId="33" applyFont="1" applyFill="1" applyBorder="1" applyAlignment="1" applyProtection="1">
      <alignment horizontal="center" vertical="center" wrapText="1"/>
      <protection/>
    </xf>
    <xf numFmtId="0" fontId="63" fillId="0" borderId="21" xfId="33" applyFont="1" applyFill="1" applyBorder="1" applyAlignment="1" applyProtection="1">
      <alignment horizontal="center" vertical="center" wrapText="1"/>
      <protection/>
    </xf>
    <xf numFmtId="0" fontId="1" fillId="0" borderId="21" xfId="33" applyFont="1" applyFill="1" applyBorder="1" applyAlignment="1" applyProtection="1">
      <alignment horizontal="center" vertical="center" wrapText="1"/>
      <protection locked="0"/>
    </xf>
    <xf numFmtId="0" fontId="63" fillId="0" borderId="17" xfId="33" applyFont="1" applyFill="1" applyBorder="1" applyAlignment="1" applyProtection="1">
      <alignment horizontal="center" vertical="center" wrapText="1"/>
      <protection/>
    </xf>
    <xf numFmtId="0" fontId="62" fillId="0" borderId="22" xfId="33" applyFont="1" applyFill="1" applyBorder="1" applyAlignment="1" applyProtection="1">
      <alignment horizontal="center" vertical="center"/>
      <protection/>
    </xf>
    <xf numFmtId="0" fontId="62" fillId="0" borderId="21" xfId="33" applyFont="1" applyFill="1" applyBorder="1" applyAlignment="1" applyProtection="1">
      <alignment horizontal="left" vertical="center"/>
      <protection/>
    </xf>
    <xf numFmtId="0" fontId="62" fillId="0" borderId="17" xfId="33" applyFont="1" applyFill="1" applyBorder="1" applyAlignment="1" applyProtection="1">
      <alignment horizontal="right" vertical="center"/>
      <protection/>
    </xf>
    <xf numFmtId="0" fontId="4" fillId="0" borderId="30" xfId="33" applyFont="1" applyFill="1" applyBorder="1" applyAlignment="1" applyProtection="1">
      <alignment horizontal="left" vertical="center" wrapText="1"/>
      <protection/>
    </xf>
    <xf numFmtId="0" fontId="63" fillId="0" borderId="15" xfId="33" applyFont="1" applyFill="1" applyBorder="1" applyAlignment="1" applyProtection="1">
      <alignment horizontal="center" vertical="center" wrapText="1"/>
      <protection/>
    </xf>
    <xf numFmtId="0" fontId="63" fillId="0" borderId="25" xfId="33" applyFont="1" applyFill="1" applyBorder="1" applyAlignment="1" applyProtection="1">
      <alignment horizontal="center" vertical="center" wrapText="1"/>
      <protection/>
    </xf>
    <xf numFmtId="0" fontId="63" fillId="0" borderId="26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 locked="0"/>
    </xf>
    <xf numFmtId="0" fontId="63" fillId="0" borderId="17" xfId="33" applyFont="1" applyFill="1" applyBorder="1" applyAlignment="1" applyProtection="1">
      <alignment horizontal="center" vertical="center" wrapText="1"/>
      <protection locked="0"/>
    </xf>
    <xf numFmtId="0" fontId="63" fillId="0" borderId="0" xfId="33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Alignment="1" applyProtection="1">
      <alignment horizontal="center" vertical="center" wrapText="1"/>
      <protection/>
    </xf>
    <xf numFmtId="0" fontId="74" fillId="0" borderId="0" xfId="33" applyFont="1" applyFill="1" applyAlignment="1" applyProtection="1">
      <alignment horizontal="center" vertical="center" wrapText="1"/>
      <protection/>
    </xf>
    <xf numFmtId="0" fontId="63" fillId="0" borderId="12" xfId="33" applyFont="1" applyFill="1" applyBorder="1" applyAlignment="1" applyProtection="1">
      <alignment horizontal="center" vertical="center" wrapText="1"/>
      <protection locked="0"/>
    </xf>
    <xf numFmtId="0" fontId="1" fillId="0" borderId="12" xfId="33" applyFont="1" applyFill="1" applyBorder="1" applyAlignment="1" applyProtection="1">
      <alignment horizontal="center" vertical="center" wrapText="1"/>
      <protection locked="0"/>
    </xf>
    <xf numFmtId="0" fontId="4" fillId="0" borderId="31" xfId="33" applyFont="1" applyFill="1" applyBorder="1" applyAlignment="1" applyProtection="1">
      <alignment horizontal="left" vertical="center" wrapText="1"/>
      <protection/>
    </xf>
    <xf numFmtId="0" fontId="62" fillId="0" borderId="0" xfId="33" applyFont="1" applyFill="1" applyBorder="1" applyAlignment="1" applyProtection="1">
      <alignment horizontal="left" vertical="center" wrapText="1"/>
      <protection/>
    </xf>
    <xf numFmtId="0" fontId="61" fillId="0" borderId="0" xfId="33" applyFont="1" applyFill="1" applyBorder="1" applyAlignment="1" applyProtection="1">
      <alignment horizontal="right" wrapText="1"/>
      <protection/>
    </xf>
    <xf numFmtId="0" fontId="6" fillId="0" borderId="0" xfId="51" applyNumberFormat="1" applyFont="1" applyFill="1" applyBorder="1" applyAlignment="1" applyProtection="1">
      <alignment horizontal="center" vertical="center"/>
      <protection/>
    </xf>
    <xf numFmtId="0" fontId="7" fillId="0" borderId="0" xfId="51" applyNumberFormat="1" applyFont="1" applyFill="1" applyBorder="1" applyAlignment="1" applyProtection="1">
      <alignment horizontal="center" vertical="center"/>
      <protection/>
    </xf>
    <xf numFmtId="0" fontId="8" fillId="0" borderId="0" xfId="51" applyNumberFormat="1" applyFont="1" applyFill="1" applyAlignment="1" applyProtection="1">
      <alignment horizontal="left" vertical="center"/>
      <protection/>
    </xf>
    <xf numFmtId="0" fontId="9" fillId="0" borderId="32" xfId="49" applyFont="1" applyFill="1" applyBorder="1" applyAlignment="1">
      <alignment horizontal="center" vertical="center" wrapText="1"/>
      <protection/>
    </xf>
    <xf numFmtId="0" fontId="9" fillId="0" borderId="33" xfId="49" applyFont="1" applyFill="1" applyBorder="1" applyAlignment="1">
      <alignment horizontal="center" vertical="center" wrapText="1"/>
      <protection/>
    </xf>
    <xf numFmtId="0" fontId="9" fillId="0" borderId="34" xfId="49" applyFont="1" applyFill="1" applyBorder="1" applyAlignment="1">
      <alignment horizontal="center" vertical="center" wrapText="1"/>
      <protection/>
    </xf>
    <xf numFmtId="0" fontId="9" fillId="0" borderId="28" xfId="49" applyFont="1" applyFill="1" applyBorder="1" applyAlignment="1">
      <alignment horizontal="center" vertical="center" wrapText="1"/>
      <protection/>
    </xf>
    <xf numFmtId="0" fontId="9" fillId="0" borderId="29" xfId="49" applyFont="1" applyFill="1" applyBorder="1" applyAlignment="1">
      <alignment horizontal="center" vertical="center" wrapText="1"/>
      <protection/>
    </xf>
    <xf numFmtId="0" fontId="61" fillId="0" borderId="0" xfId="33" applyFont="1" applyFill="1" applyBorder="1" applyAlignment="1" applyProtection="1">
      <alignment horizontal="left" vertical="center" wrapText="1"/>
      <protection/>
    </xf>
    <xf numFmtId="0" fontId="63" fillId="0" borderId="35" xfId="33" applyFont="1" applyFill="1" applyBorder="1" applyAlignment="1" applyProtection="1">
      <alignment horizontal="center" vertical="center" wrapText="1"/>
      <protection/>
    </xf>
    <xf numFmtId="0" fontId="63" fillId="0" borderId="36" xfId="33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Border="1" applyAlignment="1" applyProtection="1">
      <alignment horizontal="center" vertical="center" wrapText="1"/>
      <protection locked="0"/>
    </xf>
    <xf numFmtId="0" fontId="15" fillId="0" borderId="0" xfId="33" applyFont="1" applyFill="1" applyBorder="1" applyAlignment="1" applyProtection="1">
      <alignment vertical="top"/>
      <protection locked="0"/>
    </xf>
    <xf numFmtId="0" fontId="15" fillId="0" borderId="0" xfId="33" applyFont="1" applyFill="1" applyBorder="1" applyAlignment="1" applyProtection="1">
      <alignment/>
      <protection/>
    </xf>
    <xf numFmtId="0" fontId="63" fillId="33" borderId="14" xfId="33" applyFont="1" applyFill="1" applyBorder="1" applyAlignment="1" applyProtection="1">
      <alignment horizontal="center" vertical="center" wrapText="1"/>
      <protection locked="0"/>
    </xf>
    <xf numFmtId="0" fontId="1" fillId="0" borderId="24" xfId="33" applyFont="1" applyFill="1" applyBorder="1" applyAlignment="1" applyProtection="1">
      <alignment horizontal="center" vertical="center" wrapText="1"/>
      <protection locked="0"/>
    </xf>
    <xf numFmtId="0" fontId="63" fillId="33" borderId="23" xfId="33" applyFont="1" applyFill="1" applyBorder="1" applyAlignment="1" applyProtection="1">
      <alignment horizontal="center" vertical="center"/>
      <protection locked="0"/>
    </xf>
    <xf numFmtId="0" fontId="62" fillId="33" borderId="14" xfId="33" applyFont="1" applyFill="1" applyBorder="1" applyAlignment="1" applyProtection="1">
      <alignment horizontal="center" vertical="center" wrapText="1"/>
      <protection/>
    </xf>
    <xf numFmtId="0" fontId="62" fillId="33" borderId="24" xfId="33" applyFont="1" applyFill="1" applyBorder="1" applyAlignment="1" applyProtection="1">
      <alignment horizontal="center" vertical="center" wrapText="1"/>
      <protection locked="0"/>
    </xf>
    <xf numFmtId="0" fontId="62" fillId="33" borderId="23" xfId="33" applyFont="1" applyFill="1" applyBorder="1" applyAlignment="1" applyProtection="1">
      <alignment horizontal="center" vertical="center" wrapText="1"/>
      <protection locked="0"/>
    </xf>
    <xf numFmtId="0" fontId="63" fillId="33" borderId="13" xfId="33" applyFont="1" applyFill="1" applyBorder="1" applyAlignment="1" applyProtection="1">
      <alignment horizontal="center" vertical="center" wrapText="1"/>
      <protection locked="0"/>
    </xf>
    <xf numFmtId="0" fontId="63" fillId="33" borderId="11" xfId="33" applyFont="1" applyFill="1" applyBorder="1" applyAlignment="1" applyProtection="1">
      <alignment horizontal="center" vertical="center" wrapText="1"/>
      <protection locked="0"/>
    </xf>
    <xf numFmtId="0" fontId="63" fillId="0" borderId="11" xfId="33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5" xfId="34"/>
    <cellStyle name="Normal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1" xfId="43"/>
    <cellStyle name="常规 2" xfId="44"/>
    <cellStyle name="常规 2 11" xfId="45"/>
    <cellStyle name="常规 2 2" xfId="46"/>
    <cellStyle name="常规 3" xfId="47"/>
    <cellStyle name="常规 3 2" xfId="48"/>
    <cellStyle name="常规 3 3" xfId="49"/>
    <cellStyle name="常规 4" xfId="50"/>
    <cellStyle name="常规 5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workbookViewId="0" topLeftCell="A1">
      <pane xSplit="1" ySplit="6" topLeftCell="B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8.00390625" defaultRowHeight="12.75"/>
  <cols>
    <col min="1" max="1" width="39.57421875" style="15" customWidth="1"/>
    <col min="2" max="2" width="34.7109375" style="15" customWidth="1"/>
    <col min="3" max="3" width="40.421875" style="15" customWidth="1"/>
    <col min="4" max="4" width="34.00390625" style="15" customWidth="1"/>
    <col min="5" max="16384" width="8.00390625" style="3" customWidth="1"/>
  </cols>
  <sheetData>
    <row r="1" spans="1:4" ht="16.5" customHeight="1">
      <c r="A1" s="176" t="s">
        <v>0</v>
      </c>
      <c r="B1" s="42"/>
      <c r="C1" s="42"/>
      <c r="D1" s="89" t="s">
        <v>1</v>
      </c>
    </row>
    <row r="2" spans="1:4" ht="36" customHeight="1">
      <c r="A2" s="188" t="s">
        <v>2</v>
      </c>
      <c r="B2" s="189"/>
      <c r="C2" s="189"/>
      <c r="D2" s="189"/>
    </row>
    <row r="3" spans="1:4" ht="27" customHeight="1">
      <c r="A3" s="190" t="s">
        <v>3</v>
      </c>
      <c r="B3" s="191"/>
      <c r="C3" s="148"/>
      <c r="D3" s="88" t="s">
        <v>4</v>
      </c>
    </row>
    <row r="4" spans="1:4" ht="19.5" customHeight="1">
      <c r="A4" s="192" t="s">
        <v>5</v>
      </c>
      <c r="B4" s="193"/>
      <c r="C4" s="192" t="s">
        <v>6</v>
      </c>
      <c r="D4" s="193"/>
    </row>
    <row r="5" spans="1:4" ht="19.5" customHeight="1">
      <c r="A5" s="194" t="s">
        <v>7</v>
      </c>
      <c r="B5" s="194" t="s">
        <v>8</v>
      </c>
      <c r="C5" s="194" t="s">
        <v>9</v>
      </c>
      <c r="D5" s="194" t="s">
        <v>8</v>
      </c>
    </row>
    <row r="6" spans="1:4" ht="19.5" customHeight="1">
      <c r="A6" s="195"/>
      <c r="B6" s="195"/>
      <c r="C6" s="195"/>
      <c r="D6" s="195"/>
    </row>
    <row r="7" spans="1:4" s="146" customFormat="1" ht="20.25" customHeight="1">
      <c r="A7" s="154" t="s">
        <v>10</v>
      </c>
      <c r="B7" s="142">
        <v>14993608.38</v>
      </c>
      <c r="C7" s="154" t="s">
        <v>11</v>
      </c>
      <c r="D7" s="152"/>
    </row>
    <row r="8" spans="1:4" s="146" customFormat="1" ht="20.25" customHeight="1">
      <c r="A8" s="154" t="s">
        <v>12</v>
      </c>
      <c r="B8" s="150"/>
      <c r="C8" s="154" t="s">
        <v>13</v>
      </c>
      <c r="D8" s="152"/>
    </row>
    <row r="9" spans="1:4" s="146" customFormat="1" ht="20.25" customHeight="1">
      <c r="A9" s="154" t="s">
        <v>14</v>
      </c>
      <c r="B9" s="150"/>
      <c r="C9" s="154" t="s">
        <v>15</v>
      </c>
      <c r="D9" s="152"/>
    </row>
    <row r="10" spans="1:4" s="146" customFormat="1" ht="20.25" customHeight="1">
      <c r="A10" s="154" t="s">
        <v>16</v>
      </c>
      <c r="B10" s="152"/>
      <c r="C10" s="154" t="s">
        <v>17</v>
      </c>
      <c r="D10" s="152"/>
    </row>
    <row r="11" spans="1:4" s="146" customFormat="1" ht="20.25" customHeight="1">
      <c r="A11" s="154" t="s">
        <v>18</v>
      </c>
      <c r="B11" s="152">
        <f>SUM(B12:B16)</f>
        <v>0</v>
      </c>
      <c r="C11" s="154" t="s">
        <v>19</v>
      </c>
      <c r="D11" s="130">
        <v>10261498.38</v>
      </c>
    </row>
    <row r="12" spans="1:4" s="146" customFormat="1" ht="20.25" customHeight="1">
      <c r="A12" s="154" t="s">
        <v>20</v>
      </c>
      <c r="B12" s="152"/>
      <c r="C12" s="154" t="s">
        <v>21</v>
      </c>
      <c r="D12" s="152"/>
    </row>
    <row r="13" spans="1:4" s="146" customFormat="1" ht="20.25" customHeight="1">
      <c r="A13" s="154" t="s">
        <v>22</v>
      </c>
      <c r="B13" s="152"/>
      <c r="C13" s="154" t="s">
        <v>23</v>
      </c>
      <c r="D13" s="152"/>
    </row>
    <row r="14" spans="1:4" s="146" customFormat="1" ht="20.25" customHeight="1">
      <c r="A14" s="154" t="s">
        <v>24</v>
      </c>
      <c r="B14" s="152"/>
      <c r="C14" s="154" t="s">
        <v>25</v>
      </c>
      <c r="D14" s="130">
        <v>2612852</v>
      </c>
    </row>
    <row r="15" spans="1:4" s="146" customFormat="1" ht="20.25" customHeight="1">
      <c r="A15" s="177" t="s">
        <v>26</v>
      </c>
      <c r="B15" s="178"/>
      <c r="C15" s="154" t="s">
        <v>27</v>
      </c>
      <c r="D15" s="130">
        <v>1097518</v>
      </c>
    </row>
    <row r="16" spans="1:4" s="146" customFormat="1" ht="20.25" customHeight="1">
      <c r="A16" s="177" t="s">
        <v>28</v>
      </c>
      <c r="B16" s="156"/>
      <c r="C16" s="154" t="s">
        <v>29</v>
      </c>
      <c r="D16" s="152"/>
    </row>
    <row r="17" spans="1:4" s="146" customFormat="1" ht="20.25" customHeight="1">
      <c r="A17" s="157"/>
      <c r="B17" s="156"/>
      <c r="C17" s="154" t="s">
        <v>30</v>
      </c>
      <c r="D17" s="152"/>
    </row>
    <row r="18" spans="1:4" s="146" customFormat="1" ht="20.25" customHeight="1">
      <c r="A18" s="157"/>
      <c r="B18" s="156"/>
      <c r="C18" s="154" t="s">
        <v>31</v>
      </c>
      <c r="D18" s="152"/>
    </row>
    <row r="19" spans="1:4" s="146" customFormat="1" ht="20.25" customHeight="1">
      <c r="A19" s="157"/>
      <c r="B19" s="156"/>
      <c r="C19" s="154" t="s">
        <v>32</v>
      </c>
      <c r="D19" s="152"/>
    </row>
    <row r="20" spans="1:4" s="146" customFormat="1" ht="20.25" customHeight="1">
      <c r="A20" s="157"/>
      <c r="B20" s="156"/>
      <c r="C20" s="154" t="s">
        <v>33</v>
      </c>
      <c r="D20" s="152"/>
    </row>
    <row r="21" spans="1:4" s="146" customFormat="1" ht="20.25" customHeight="1">
      <c r="A21" s="157"/>
      <c r="B21" s="156"/>
      <c r="C21" s="154" t="s">
        <v>34</v>
      </c>
      <c r="D21" s="152"/>
    </row>
    <row r="22" spans="1:4" s="146" customFormat="1" ht="20.25" customHeight="1">
      <c r="A22" s="157"/>
      <c r="B22" s="156"/>
      <c r="C22" s="154" t="s">
        <v>35</v>
      </c>
      <c r="D22" s="152"/>
    </row>
    <row r="23" spans="1:4" s="146" customFormat="1" ht="20.25" customHeight="1">
      <c r="A23" s="157"/>
      <c r="B23" s="156"/>
      <c r="C23" s="154" t="s">
        <v>36</v>
      </c>
      <c r="D23" s="152"/>
    </row>
    <row r="24" spans="1:4" s="146" customFormat="1" ht="20.25" customHeight="1">
      <c r="A24" s="157"/>
      <c r="B24" s="156"/>
      <c r="C24" s="154" t="s">
        <v>37</v>
      </c>
      <c r="D24" s="152"/>
    </row>
    <row r="25" spans="1:4" s="146" customFormat="1" ht="20.25" customHeight="1">
      <c r="A25" s="157"/>
      <c r="B25" s="156"/>
      <c r="C25" s="154" t="s">
        <v>38</v>
      </c>
      <c r="D25" s="130">
        <v>1021740</v>
      </c>
    </row>
    <row r="26" spans="1:4" s="146" customFormat="1" ht="20.25" customHeight="1">
      <c r="A26" s="157"/>
      <c r="B26" s="156"/>
      <c r="C26" s="154" t="s">
        <v>39</v>
      </c>
      <c r="D26" s="152"/>
    </row>
    <row r="27" spans="1:4" s="146" customFormat="1" ht="20.25" customHeight="1">
      <c r="A27" s="157"/>
      <c r="B27" s="156"/>
      <c r="C27" s="179" t="s">
        <v>40</v>
      </c>
      <c r="D27" s="152"/>
    </row>
    <row r="28" spans="1:4" s="146" customFormat="1" ht="20.25" customHeight="1">
      <c r="A28" s="157"/>
      <c r="B28" s="156"/>
      <c r="C28" s="179" t="s">
        <v>41</v>
      </c>
      <c r="D28" s="152"/>
    </row>
    <row r="29" spans="1:4" s="146" customFormat="1" ht="20.25" customHeight="1">
      <c r="A29" s="157"/>
      <c r="B29" s="156"/>
      <c r="C29" s="179" t="s">
        <v>42</v>
      </c>
      <c r="D29" s="152"/>
    </row>
    <row r="30" spans="1:4" s="146" customFormat="1" ht="20.25" customHeight="1">
      <c r="A30" s="180"/>
      <c r="B30" s="181"/>
      <c r="C30" s="179"/>
      <c r="D30" s="132"/>
    </row>
    <row r="31" spans="1:4" s="146" customFormat="1" ht="20.25" customHeight="1">
      <c r="A31" s="180"/>
      <c r="B31" s="181"/>
      <c r="C31" s="179"/>
      <c r="D31" s="132"/>
    </row>
    <row r="32" spans="1:4" s="146" customFormat="1" ht="20.25" customHeight="1">
      <c r="A32" s="182" t="s">
        <v>43</v>
      </c>
      <c r="B32" s="183">
        <f>SUM(B7:B11)</f>
        <v>14993608.38</v>
      </c>
      <c r="C32" s="184" t="s">
        <v>44</v>
      </c>
      <c r="D32" s="185">
        <f>SUM(D7:D31)</f>
        <v>14993608.38</v>
      </c>
    </row>
    <row r="33" spans="1:4" s="146" customFormat="1" ht="20.25" customHeight="1">
      <c r="A33" s="177" t="s">
        <v>45</v>
      </c>
      <c r="B33" s="186"/>
      <c r="C33" s="179" t="s">
        <v>46</v>
      </c>
      <c r="D33" s="132"/>
    </row>
    <row r="34" spans="1:4" s="146" customFormat="1" ht="20.25" customHeight="1">
      <c r="A34" s="187" t="s">
        <v>47</v>
      </c>
      <c r="B34" s="183">
        <f>B32+B33</f>
        <v>14993608.38</v>
      </c>
      <c r="C34" s="184" t="s">
        <v>48</v>
      </c>
      <c r="D34" s="185">
        <f>D32+D33</f>
        <v>14993608.38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0" r:id="rId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18" sqref="E18"/>
    </sheetView>
  </sheetViews>
  <sheetFormatPr defaultColWidth="9.140625" defaultRowHeight="12.75"/>
  <cols>
    <col min="1" max="1" width="34.28125" style="34" customWidth="1"/>
    <col min="2" max="2" width="29.00390625" style="34" customWidth="1"/>
    <col min="3" max="5" width="23.57421875" style="34" customWidth="1"/>
    <col min="6" max="6" width="11.28125" style="3" customWidth="1"/>
    <col min="7" max="7" width="25.140625" style="34" customWidth="1"/>
    <col min="8" max="8" width="15.57421875" style="3" customWidth="1"/>
    <col min="9" max="9" width="13.421875" style="3" customWidth="1"/>
    <col min="10" max="10" width="18.8515625" style="34" customWidth="1"/>
    <col min="11" max="11" width="9.140625" style="3" customWidth="1"/>
    <col min="12" max="16384" width="9.140625" style="3" customWidth="1"/>
  </cols>
  <sheetData>
    <row r="1" ht="12" customHeight="1">
      <c r="J1" s="40" t="s">
        <v>378</v>
      </c>
    </row>
    <row r="2" spans="1:10" ht="28.5" customHeight="1">
      <c r="A2" s="188" t="s">
        <v>379</v>
      </c>
      <c r="B2" s="198"/>
      <c r="C2" s="198"/>
      <c r="D2" s="198"/>
      <c r="E2" s="199"/>
      <c r="F2" s="200"/>
      <c r="G2" s="199"/>
      <c r="H2" s="200"/>
      <c r="I2" s="200"/>
      <c r="J2" s="199"/>
    </row>
    <row r="3" spans="1:8" ht="17.25" customHeight="1">
      <c r="A3" s="257" t="str">
        <f>'财务收支预算总表01-1'!A3</f>
        <v> 单位名称：大姚县金碧小学</v>
      </c>
      <c r="B3" s="258"/>
      <c r="C3" s="258"/>
      <c r="D3" s="258"/>
      <c r="E3" s="258"/>
      <c r="F3" s="259"/>
      <c r="G3" s="258"/>
      <c r="H3" s="259"/>
    </row>
    <row r="4" spans="1:10" ht="44.25" customHeight="1">
      <c r="A4" s="35" t="s">
        <v>283</v>
      </c>
      <c r="B4" s="35" t="s">
        <v>284</v>
      </c>
      <c r="C4" s="35" t="s">
        <v>285</v>
      </c>
      <c r="D4" s="35" t="s">
        <v>286</v>
      </c>
      <c r="E4" s="35" t="s">
        <v>287</v>
      </c>
      <c r="F4" s="9" t="s">
        <v>380</v>
      </c>
      <c r="G4" s="35" t="s">
        <v>289</v>
      </c>
      <c r="H4" s="9" t="s">
        <v>290</v>
      </c>
      <c r="I4" s="9" t="s">
        <v>291</v>
      </c>
      <c r="J4" s="35" t="s">
        <v>292</v>
      </c>
    </row>
    <row r="5" spans="1:10" ht="24.75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9">
        <v>6</v>
      </c>
      <c r="G5" s="35">
        <v>7</v>
      </c>
      <c r="H5" s="9">
        <v>8</v>
      </c>
      <c r="I5" s="9">
        <v>9</v>
      </c>
      <c r="J5" s="35">
        <v>10</v>
      </c>
    </row>
    <row r="6" spans="1:10" ht="42" customHeight="1">
      <c r="A6" s="36"/>
      <c r="B6" s="37"/>
      <c r="C6" s="37"/>
      <c r="D6" s="37"/>
      <c r="E6" s="38"/>
      <c r="F6" s="39"/>
      <c r="G6" s="38"/>
      <c r="H6" s="39"/>
      <c r="I6" s="39"/>
      <c r="J6" s="38"/>
    </row>
    <row r="7" spans="1:10" ht="42.75" customHeight="1">
      <c r="A7" s="11"/>
      <c r="B7" s="11"/>
      <c r="C7" s="11"/>
      <c r="D7" s="11"/>
      <c r="E7" s="36"/>
      <c r="F7" s="11"/>
      <c r="G7" s="36"/>
      <c r="H7" s="11"/>
      <c r="I7" s="11"/>
      <c r="J7" s="36"/>
    </row>
    <row r="8" spans="1:10" s="41" customFormat="1" ht="19.5" customHeight="1">
      <c r="A8" s="99" t="str">
        <f>IF(A6=0,"说明：本表无数据，故公开空表。","")</f>
        <v>说明：本表无数据，故公开空表。</v>
      </c>
      <c r="B8" s="34"/>
      <c r="C8" s="34"/>
      <c r="D8" s="34"/>
      <c r="E8" s="34"/>
      <c r="G8" s="34"/>
      <c r="J8" s="34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B12" sqref="B12"/>
    </sheetView>
  </sheetViews>
  <sheetFormatPr defaultColWidth="9.140625" defaultRowHeight="14.25" customHeight="1"/>
  <cols>
    <col min="1" max="2" width="21.140625" style="90" customWidth="1"/>
    <col min="3" max="3" width="21.140625" style="15" customWidth="1"/>
    <col min="4" max="4" width="27.7109375" style="15" customWidth="1"/>
    <col min="5" max="6" width="36.7109375" style="15" customWidth="1"/>
    <col min="7" max="7" width="9.140625" style="15" customWidth="1"/>
    <col min="8" max="16384" width="9.140625" style="15" customWidth="1"/>
  </cols>
  <sheetData>
    <row r="1" spans="1:6" ht="12" customHeight="1">
      <c r="A1" s="91">
        <v>0</v>
      </c>
      <c r="B1" s="91">
        <v>0</v>
      </c>
      <c r="C1" s="92">
        <v>1</v>
      </c>
      <c r="D1" s="93"/>
      <c r="E1" s="93"/>
      <c r="F1" s="93" t="s">
        <v>381</v>
      </c>
    </row>
    <row r="2" spans="1:6" ht="26.25" customHeight="1">
      <c r="A2" s="265" t="s">
        <v>382</v>
      </c>
      <c r="B2" s="265"/>
      <c r="C2" s="230"/>
      <c r="D2" s="230"/>
      <c r="E2" s="231"/>
      <c r="F2" s="231"/>
    </row>
    <row r="3" spans="1:6" ht="24" customHeight="1">
      <c r="A3" s="226" t="str">
        <f>'财务收支预算总表01-1'!A3</f>
        <v> 单位名称：大姚县金碧小学</v>
      </c>
      <c r="B3" s="226"/>
      <c r="C3" s="266"/>
      <c r="D3" s="267"/>
      <c r="E3" s="93"/>
      <c r="F3" s="93" t="s">
        <v>4</v>
      </c>
    </row>
    <row r="4" spans="1:6" ht="19.5" customHeight="1">
      <c r="A4" s="194" t="s">
        <v>173</v>
      </c>
      <c r="B4" s="271" t="s">
        <v>71</v>
      </c>
      <c r="C4" s="194" t="s">
        <v>72</v>
      </c>
      <c r="D4" s="192" t="s">
        <v>383</v>
      </c>
      <c r="E4" s="241"/>
      <c r="F4" s="193"/>
    </row>
    <row r="5" spans="1:6" ht="18.75" customHeight="1">
      <c r="A5" s="270"/>
      <c r="B5" s="272"/>
      <c r="C5" s="270"/>
      <c r="D5" s="46" t="s">
        <v>54</v>
      </c>
      <c r="E5" s="94" t="s">
        <v>73</v>
      </c>
      <c r="F5" s="46" t="s">
        <v>74</v>
      </c>
    </row>
    <row r="6" spans="1:6" ht="21.75" customHeight="1">
      <c r="A6" s="95">
        <v>1</v>
      </c>
      <c r="B6" s="95" t="s">
        <v>156</v>
      </c>
      <c r="C6" s="62">
        <v>3</v>
      </c>
      <c r="D6" s="95" t="s">
        <v>158</v>
      </c>
      <c r="E6" s="95" t="s">
        <v>159</v>
      </c>
      <c r="F6" s="62">
        <v>6</v>
      </c>
    </row>
    <row r="7" spans="1:6" ht="21.75" customHeight="1">
      <c r="A7" s="68"/>
      <c r="B7" s="68"/>
      <c r="C7" s="68"/>
      <c r="D7" s="96">
        <f>E7+F7</f>
        <v>0</v>
      </c>
      <c r="E7" s="97"/>
      <c r="F7" s="97"/>
    </row>
    <row r="8" spans="1:6" ht="21.75" customHeight="1">
      <c r="A8" s="98"/>
      <c r="B8" s="98"/>
      <c r="C8" s="98"/>
      <c r="D8" s="96">
        <f>E8+F8</f>
        <v>0</v>
      </c>
      <c r="E8" s="97"/>
      <c r="F8" s="97"/>
    </row>
    <row r="9" spans="1:6" ht="21.75" customHeight="1">
      <c r="A9" s="268" t="s">
        <v>115</v>
      </c>
      <c r="B9" s="268"/>
      <c r="C9" s="268" t="s">
        <v>115</v>
      </c>
      <c r="D9" s="96">
        <f>E9+F9</f>
        <v>0</v>
      </c>
      <c r="E9" s="97">
        <f>SUM(E7:E8)</f>
        <v>0</v>
      </c>
      <c r="F9" s="97">
        <f>SUM(F7:F8)</f>
        <v>0</v>
      </c>
    </row>
    <row r="10" spans="1:2" s="34" customFormat="1" ht="24.75" customHeight="1">
      <c r="A10" s="269" t="str">
        <f>IF(A7=0,"说明：本表无数据，故公开空表。","")</f>
        <v>说明：本表无数据，故公开空表。</v>
      </c>
      <c r="B10" s="269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E12" sqref="E12"/>
    </sheetView>
  </sheetViews>
  <sheetFormatPr defaultColWidth="9.140625" defaultRowHeight="14.25" customHeight="1"/>
  <cols>
    <col min="1" max="1" width="12.00390625" style="15" customWidth="1"/>
    <col min="2" max="2" width="13.28125" style="15" customWidth="1"/>
    <col min="3" max="3" width="13.140625" style="15" customWidth="1"/>
    <col min="4" max="4" width="7.7109375" style="15" customWidth="1"/>
    <col min="5" max="6" width="10.28125" style="15" customWidth="1"/>
    <col min="7" max="7" width="12.00390625" style="15" customWidth="1"/>
    <col min="8" max="9" width="10.00390625" style="15" customWidth="1"/>
    <col min="10" max="10" width="8.57421875" style="15" customWidth="1"/>
    <col min="11" max="11" width="7.421875" style="3" customWidth="1"/>
    <col min="12" max="12" width="9.140625" style="15" customWidth="1"/>
    <col min="13" max="15" width="8.57421875" style="15" customWidth="1"/>
    <col min="16" max="16" width="8.57421875" style="3" customWidth="1"/>
    <col min="17" max="17" width="8.57421875" style="15" customWidth="1"/>
    <col min="18" max="18" width="9.140625" style="3" customWidth="1"/>
    <col min="19" max="16384" width="9.140625" style="3" customWidth="1"/>
  </cols>
  <sheetData>
    <row r="1" spans="1:17" ht="13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P1" s="40"/>
      <c r="Q1" s="88" t="s">
        <v>384</v>
      </c>
    </row>
    <row r="2" spans="1:17" ht="27.75" customHeight="1">
      <c r="A2" s="273" t="s">
        <v>385</v>
      </c>
      <c r="B2" s="198"/>
      <c r="C2" s="198"/>
      <c r="D2" s="198"/>
      <c r="E2" s="199"/>
      <c r="F2" s="199"/>
      <c r="G2" s="199"/>
      <c r="H2" s="199"/>
      <c r="I2" s="199"/>
      <c r="J2" s="199"/>
      <c r="K2" s="200"/>
      <c r="L2" s="199"/>
      <c r="M2" s="199"/>
      <c r="N2" s="199"/>
      <c r="O2" s="199"/>
      <c r="P2" s="200"/>
      <c r="Q2" s="199"/>
    </row>
    <row r="3" spans="1:17" ht="18.75" customHeight="1">
      <c r="A3" s="190" t="str">
        <f>'财务收支预算总表01-1'!A3</f>
        <v> 单位名称：大姚县金碧小学</v>
      </c>
      <c r="B3" s="201"/>
      <c r="C3" s="201"/>
      <c r="D3" s="201"/>
      <c r="E3" s="201"/>
      <c r="F3" s="201"/>
      <c r="G3" s="60"/>
      <c r="H3" s="60"/>
      <c r="I3" s="60"/>
      <c r="J3" s="60"/>
      <c r="P3" s="45"/>
      <c r="Q3" s="89" t="s">
        <v>164</v>
      </c>
    </row>
    <row r="4" spans="1:17" ht="15.75" customHeight="1">
      <c r="A4" s="221" t="s">
        <v>386</v>
      </c>
      <c r="B4" s="286" t="s">
        <v>387</v>
      </c>
      <c r="C4" s="286" t="s">
        <v>388</v>
      </c>
      <c r="D4" s="286" t="s">
        <v>389</v>
      </c>
      <c r="E4" s="286" t="s">
        <v>390</v>
      </c>
      <c r="F4" s="286" t="s">
        <v>391</v>
      </c>
      <c r="G4" s="274" t="s">
        <v>180</v>
      </c>
      <c r="H4" s="275"/>
      <c r="I4" s="275"/>
      <c r="J4" s="274"/>
      <c r="K4" s="276"/>
      <c r="L4" s="274"/>
      <c r="M4" s="274"/>
      <c r="N4" s="274"/>
      <c r="O4" s="274"/>
      <c r="P4" s="276"/>
      <c r="Q4" s="277"/>
    </row>
    <row r="5" spans="1:17" ht="17.25" customHeight="1">
      <c r="A5" s="285"/>
      <c r="B5" s="287"/>
      <c r="C5" s="287"/>
      <c r="D5" s="287"/>
      <c r="E5" s="287"/>
      <c r="F5" s="287"/>
      <c r="G5" s="290" t="s">
        <v>54</v>
      </c>
      <c r="H5" s="215" t="s">
        <v>57</v>
      </c>
      <c r="I5" s="215" t="s">
        <v>392</v>
      </c>
      <c r="J5" s="287" t="s">
        <v>393</v>
      </c>
      <c r="K5" s="288" t="s">
        <v>394</v>
      </c>
      <c r="L5" s="278" t="s">
        <v>61</v>
      </c>
      <c r="M5" s="278"/>
      <c r="N5" s="278"/>
      <c r="O5" s="278"/>
      <c r="P5" s="279"/>
      <c r="Q5" s="280"/>
    </row>
    <row r="6" spans="1:17" ht="54" customHeight="1">
      <c r="A6" s="222"/>
      <c r="B6" s="280"/>
      <c r="C6" s="280"/>
      <c r="D6" s="280"/>
      <c r="E6" s="280"/>
      <c r="F6" s="280"/>
      <c r="G6" s="278"/>
      <c r="H6" s="215"/>
      <c r="I6" s="215"/>
      <c r="J6" s="280"/>
      <c r="K6" s="289"/>
      <c r="L6" s="80" t="s">
        <v>56</v>
      </c>
      <c r="M6" s="80" t="s">
        <v>62</v>
      </c>
      <c r="N6" s="80" t="s">
        <v>267</v>
      </c>
      <c r="O6" s="80" t="s">
        <v>64</v>
      </c>
      <c r="P6" s="87" t="s">
        <v>65</v>
      </c>
      <c r="Q6" s="80" t="s">
        <v>66</v>
      </c>
    </row>
    <row r="7" spans="1:17" ht="27.75" customHeight="1">
      <c r="A7" s="49">
        <v>1</v>
      </c>
      <c r="B7" s="81">
        <v>2</v>
      </c>
      <c r="C7" s="81">
        <v>3</v>
      </c>
      <c r="D7" s="49">
        <v>4</v>
      </c>
      <c r="E7" s="81">
        <v>5</v>
      </c>
      <c r="F7" s="81">
        <v>6</v>
      </c>
      <c r="G7" s="49">
        <v>7</v>
      </c>
      <c r="H7" s="81">
        <v>8</v>
      </c>
      <c r="I7" s="81">
        <v>9</v>
      </c>
      <c r="J7" s="49">
        <v>10</v>
      </c>
      <c r="K7" s="81">
        <v>11</v>
      </c>
      <c r="L7" s="81">
        <v>12</v>
      </c>
      <c r="M7" s="49">
        <v>13</v>
      </c>
      <c r="N7" s="81">
        <v>14</v>
      </c>
      <c r="O7" s="81">
        <v>15</v>
      </c>
      <c r="P7" s="49">
        <v>16</v>
      </c>
      <c r="Q7" s="81">
        <v>17</v>
      </c>
    </row>
    <row r="8" spans="1:17" ht="27.75" customHeight="1">
      <c r="A8" s="82"/>
      <c r="B8" s="83"/>
      <c r="C8" s="83"/>
      <c r="D8" s="83"/>
      <c r="E8" s="84"/>
      <c r="F8" s="85"/>
      <c r="G8" s="85">
        <f>H8+I8+J8+K8+L8</f>
        <v>0</v>
      </c>
      <c r="H8" s="85"/>
      <c r="I8" s="85"/>
      <c r="J8" s="85"/>
      <c r="K8" s="85"/>
      <c r="L8" s="85">
        <f>M8+N8+O8+P8+Q8</f>
        <v>0</v>
      </c>
      <c r="M8" s="85"/>
      <c r="N8" s="85"/>
      <c r="O8" s="85"/>
      <c r="P8" s="85"/>
      <c r="Q8" s="85"/>
    </row>
    <row r="9" spans="1:17" ht="27.75" customHeight="1">
      <c r="A9" s="82"/>
      <c r="B9" s="83"/>
      <c r="C9" s="83"/>
      <c r="D9" s="83"/>
      <c r="E9" s="84"/>
      <c r="F9" s="86"/>
      <c r="G9" s="86"/>
      <c r="H9" s="86"/>
      <c r="I9" s="86"/>
      <c r="J9" s="86"/>
      <c r="K9" s="85"/>
      <c r="L9" s="85">
        <f>M9+N9+O9+P9+Q9</f>
        <v>0</v>
      </c>
      <c r="M9" s="86"/>
      <c r="N9" s="86"/>
      <c r="O9" s="86"/>
      <c r="P9" s="85"/>
      <c r="Q9" s="86"/>
    </row>
    <row r="10" spans="1:17" ht="27.75" customHeight="1">
      <c r="A10" s="281" t="s">
        <v>115</v>
      </c>
      <c r="B10" s="282"/>
      <c r="C10" s="282"/>
      <c r="D10" s="282"/>
      <c r="E10" s="283"/>
      <c r="F10" s="85">
        <f>F8+F9</f>
        <v>0</v>
      </c>
      <c r="G10" s="85">
        <f aca="true" t="shared" si="0" ref="G10:Q10">SUM(G8:G9)</f>
        <v>0</v>
      </c>
      <c r="H10" s="85">
        <f t="shared" si="0"/>
        <v>0</v>
      </c>
      <c r="I10" s="85">
        <f t="shared" si="0"/>
        <v>0</v>
      </c>
      <c r="J10" s="85">
        <f t="shared" si="0"/>
        <v>0</v>
      </c>
      <c r="K10" s="85">
        <f t="shared" si="0"/>
        <v>0</v>
      </c>
      <c r="L10" s="85">
        <f t="shared" si="0"/>
        <v>0</v>
      </c>
      <c r="M10" s="85">
        <f t="shared" si="0"/>
        <v>0</v>
      </c>
      <c r="N10" s="85">
        <f t="shared" si="0"/>
        <v>0</v>
      </c>
      <c r="O10" s="85">
        <f t="shared" si="0"/>
        <v>0</v>
      </c>
      <c r="P10" s="85">
        <f t="shared" si="0"/>
        <v>0</v>
      </c>
      <c r="Q10" s="85">
        <f t="shared" si="0"/>
        <v>0</v>
      </c>
    </row>
    <row r="11" spans="1:17" s="41" customFormat="1" ht="30" customHeight="1">
      <c r="A11" s="284" t="str">
        <f>IF(A8=0,"说明：本表无数据，故公开空表。","")</f>
        <v>说明：本表无数据，故公开空表。</v>
      </c>
      <c r="B11" s="284"/>
      <c r="C11" s="284"/>
      <c r="D11" s="34"/>
      <c r="E11" s="34"/>
      <c r="F11" s="34"/>
      <c r="G11" s="34"/>
      <c r="H11" s="34"/>
      <c r="I11" s="34"/>
      <c r="J11" s="34"/>
      <c r="L11" s="34"/>
      <c r="M11" s="34"/>
      <c r="N11" s="34"/>
      <c r="O11" s="34"/>
      <c r="Q11" s="34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A2:Q2"/>
    <mergeCell ref="A3:F3"/>
    <mergeCell ref="G4:Q4"/>
    <mergeCell ref="L5:Q5"/>
    <mergeCell ref="A10:E10"/>
    <mergeCell ref="A11:C11"/>
    <mergeCell ref="A4:A6"/>
    <mergeCell ref="B4:B6"/>
    <mergeCell ref="C4:C6"/>
    <mergeCell ref="D4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O17" sqref="O17"/>
    </sheetView>
  </sheetViews>
  <sheetFormatPr defaultColWidth="8.7109375" defaultRowHeight="14.25" customHeight="1"/>
  <cols>
    <col min="1" max="7" width="9.140625" style="58" customWidth="1"/>
    <col min="8" max="8" width="12.00390625" style="15" customWidth="1"/>
    <col min="9" max="9" width="10.00390625" style="15" customWidth="1"/>
    <col min="10" max="11" width="9.00390625" style="15" customWidth="1"/>
    <col min="12" max="12" width="9.00390625" style="3" customWidth="1"/>
    <col min="13" max="13" width="9.140625" style="15" customWidth="1"/>
    <col min="14" max="16" width="7.7109375" style="15" customWidth="1"/>
    <col min="17" max="17" width="7.7109375" style="3" customWidth="1"/>
    <col min="18" max="18" width="7.7109375" style="15" customWidth="1"/>
    <col min="19" max="19" width="9.140625" style="3" customWidth="1"/>
    <col min="20" max="247" width="9.140625" style="3" bestFit="1" customWidth="1"/>
    <col min="248" max="16384" width="8.7109375" style="3" customWidth="1"/>
  </cols>
  <sheetData>
    <row r="1" spans="1:18" ht="13.5" customHeight="1">
      <c r="A1" s="42"/>
      <c r="B1" s="42"/>
      <c r="C1" s="42"/>
      <c r="D1" s="42"/>
      <c r="E1" s="42"/>
      <c r="F1" s="42"/>
      <c r="G1" s="42"/>
      <c r="H1" s="59"/>
      <c r="I1" s="59"/>
      <c r="J1" s="59"/>
      <c r="K1" s="59"/>
      <c r="L1" s="71"/>
      <c r="M1" s="17"/>
      <c r="N1" s="17"/>
      <c r="O1" s="17"/>
      <c r="P1" s="17"/>
      <c r="Q1" s="76"/>
      <c r="R1" s="77" t="s">
        <v>395</v>
      </c>
    </row>
    <row r="2" spans="1:18" ht="27.75" customHeight="1">
      <c r="A2" s="291" t="s">
        <v>396</v>
      </c>
      <c r="B2" s="291"/>
      <c r="C2" s="291"/>
      <c r="D2" s="291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37.5" customHeight="1">
      <c r="A3" s="190" t="str">
        <f>'财务收支预算总表01-1'!A3</f>
        <v> 单位名称：大姚县金碧小学</v>
      </c>
      <c r="B3" s="201"/>
      <c r="C3" s="201"/>
      <c r="D3" s="201"/>
      <c r="E3" s="60"/>
      <c r="F3" s="60"/>
      <c r="G3" s="60"/>
      <c r="H3" s="44"/>
      <c r="I3" s="44"/>
      <c r="J3" s="44"/>
      <c r="K3" s="44"/>
      <c r="L3" s="71"/>
      <c r="M3" s="17"/>
      <c r="N3" s="17"/>
      <c r="O3" s="17"/>
      <c r="P3" s="17"/>
      <c r="Q3" s="78"/>
      <c r="R3" s="79" t="s">
        <v>164</v>
      </c>
    </row>
    <row r="4" spans="1:18" ht="15.75" customHeight="1">
      <c r="A4" s="215" t="s">
        <v>386</v>
      </c>
      <c r="B4" s="215" t="s">
        <v>397</v>
      </c>
      <c r="C4" s="215" t="s">
        <v>398</v>
      </c>
      <c r="D4" s="215" t="s">
        <v>399</v>
      </c>
      <c r="E4" s="215" t="s">
        <v>400</v>
      </c>
      <c r="F4" s="215" t="s">
        <v>401</v>
      </c>
      <c r="G4" s="215" t="s">
        <v>402</v>
      </c>
      <c r="H4" s="215" t="s">
        <v>180</v>
      </c>
      <c r="I4" s="215"/>
      <c r="J4" s="215"/>
      <c r="K4" s="215"/>
      <c r="L4" s="293"/>
      <c r="M4" s="215"/>
      <c r="N4" s="215"/>
      <c r="O4" s="215"/>
      <c r="P4" s="215"/>
      <c r="Q4" s="293"/>
      <c r="R4" s="215"/>
    </row>
    <row r="5" spans="1:18" ht="17.25" customHeight="1">
      <c r="A5" s="215"/>
      <c r="B5" s="215"/>
      <c r="C5" s="215"/>
      <c r="D5" s="215"/>
      <c r="E5" s="215"/>
      <c r="F5" s="215"/>
      <c r="G5" s="215"/>
      <c r="H5" s="215" t="s">
        <v>54</v>
      </c>
      <c r="I5" s="215" t="s">
        <v>57</v>
      </c>
      <c r="J5" s="215" t="s">
        <v>392</v>
      </c>
      <c r="K5" s="215" t="s">
        <v>393</v>
      </c>
      <c r="L5" s="294" t="s">
        <v>394</v>
      </c>
      <c r="M5" s="215" t="s">
        <v>61</v>
      </c>
      <c r="N5" s="215"/>
      <c r="O5" s="215"/>
      <c r="P5" s="215"/>
      <c r="Q5" s="294"/>
      <c r="R5" s="215"/>
    </row>
    <row r="6" spans="1:18" ht="54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93"/>
      <c r="M6" s="61" t="s">
        <v>56</v>
      </c>
      <c r="N6" s="61" t="s">
        <v>62</v>
      </c>
      <c r="O6" s="61" t="s">
        <v>63</v>
      </c>
      <c r="P6" s="61" t="s">
        <v>64</v>
      </c>
      <c r="Q6" s="72" t="s">
        <v>65</v>
      </c>
      <c r="R6" s="61" t="s">
        <v>66</v>
      </c>
    </row>
    <row r="7" spans="1:18" ht="24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  <c r="R7" s="61">
        <v>18</v>
      </c>
    </row>
    <row r="8" spans="1:18" ht="33.75" customHeight="1">
      <c r="A8" s="62"/>
      <c r="B8" s="62"/>
      <c r="C8" s="62"/>
      <c r="D8" s="63"/>
      <c r="E8" s="62"/>
      <c r="F8" s="62"/>
      <c r="G8" s="62"/>
      <c r="H8" s="64">
        <f>I8+J8+K8+L8+M8</f>
        <v>0</v>
      </c>
      <c r="I8" s="64"/>
      <c r="J8" s="64"/>
      <c r="K8" s="64"/>
      <c r="L8" s="64"/>
      <c r="M8" s="64">
        <f>N8+O8+P8+Q8+R8</f>
        <v>0</v>
      </c>
      <c r="N8" s="64"/>
      <c r="O8" s="64"/>
      <c r="P8" s="64"/>
      <c r="Q8" s="64"/>
      <c r="R8" s="64"/>
    </row>
    <row r="9" spans="1:18" ht="33.75" customHeight="1">
      <c r="A9" s="65"/>
      <c r="B9" s="66"/>
      <c r="C9" s="66"/>
      <c r="D9" s="67"/>
      <c r="E9" s="66"/>
      <c r="F9" s="66"/>
      <c r="G9" s="66"/>
      <c r="H9" s="64">
        <f>I9+J9+K9+L9+M9</f>
        <v>0</v>
      </c>
      <c r="I9" s="73"/>
      <c r="J9" s="73"/>
      <c r="K9" s="73"/>
      <c r="L9" s="64"/>
      <c r="M9" s="64">
        <f>N9+O9+P9+Q9+R9</f>
        <v>0</v>
      </c>
      <c r="N9" s="73"/>
      <c r="O9" s="73"/>
      <c r="P9" s="73"/>
      <c r="Q9" s="64"/>
      <c r="R9" s="73"/>
    </row>
    <row r="10" spans="1:18" ht="33.75" customHeight="1">
      <c r="A10" s="65"/>
      <c r="B10" s="68"/>
      <c r="C10" s="68"/>
      <c r="D10" s="69"/>
      <c r="E10" s="68"/>
      <c r="F10" s="68"/>
      <c r="G10" s="68"/>
      <c r="H10" s="64">
        <f>I10+J10+K10+L10+M10</f>
        <v>0</v>
      </c>
      <c r="I10" s="74"/>
      <c r="J10" s="74"/>
      <c r="K10" s="74"/>
      <c r="L10" s="74"/>
      <c r="M10" s="64">
        <f>N10+O10+P10+Q10+R10</f>
        <v>0</v>
      </c>
      <c r="N10" s="74"/>
      <c r="O10" s="74"/>
      <c r="P10" s="74"/>
      <c r="Q10" s="74"/>
      <c r="R10" s="74"/>
    </row>
    <row r="11" spans="1:18" ht="33.75" customHeight="1">
      <c r="A11" s="235" t="s">
        <v>115</v>
      </c>
      <c r="B11" s="235"/>
      <c r="C11" s="235"/>
      <c r="D11" s="235"/>
      <c r="E11" s="235"/>
      <c r="F11" s="235"/>
      <c r="G11" s="235"/>
      <c r="H11" s="70">
        <f>SUM(H8:H10)</f>
        <v>0</v>
      </c>
      <c r="I11" s="70">
        <f>SUM(I8:I10)</f>
        <v>0</v>
      </c>
      <c r="J11" s="70">
        <f>SUM(J8:J10)</f>
        <v>0</v>
      </c>
      <c r="K11" s="70">
        <f>SUM(K8:K10)</f>
        <v>0</v>
      </c>
      <c r="L11" s="75"/>
      <c r="M11" s="70">
        <f>SUM(M8:M10)</f>
        <v>0</v>
      </c>
      <c r="N11" s="70">
        <f>SUM(N8:N10)</f>
        <v>0</v>
      </c>
      <c r="O11" s="70">
        <f>SUM(O9:O10)</f>
        <v>0</v>
      </c>
      <c r="P11" s="70">
        <f>SUM(P8:P10)</f>
        <v>0</v>
      </c>
      <c r="Q11" s="75">
        <f>SUM(Q8:Q10)</f>
        <v>0</v>
      </c>
      <c r="R11" s="70">
        <f>SUM(R8:R10)</f>
        <v>0</v>
      </c>
    </row>
    <row r="12" spans="1:18" s="41" customFormat="1" ht="34.5" customHeight="1">
      <c r="A12" s="295" t="str">
        <f>IF(A8=0,"说明：本表无数据，故公开空表。","")</f>
        <v>说明：本表无数据，故公开空表。</v>
      </c>
      <c r="B12" s="295"/>
      <c r="C12" s="295"/>
      <c r="D12" s="295"/>
      <c r="E12" s="58"/>
      <c r="F12" s="58"/>
      <c r="G12" s="58"/>
      <c r="H12" s="34"/>
      <c r="I12" s="34"/>
      <c r="J12" s="34"/>
      <c r="K12" s="34"/>
      <c r="M12" s="34"/>
      <c r="N12" s="34"/>
      <c r="O12" s="34"/>
      <c r="P12" s="34"/>
      <c r="R12" s="34"/>
    </row>
  </sheetData>
  <sheetProtection/>
  <mergeCells count="18">
    <mergeCell ref="K5:K6"/>
    <mergeCell ref="L5:L6"/>
    <mergeCell ref="E4:E6"/>
    <mergeCell ref="F4:F6"/>
    <mergeCell ref="G4:G6"/>
    <mergeCell ref="H5:H6"/>
    <mergeCell ref="I5:I6"/>
    <mergeCell ref="J5:J6"/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B13" sqref="B13"/>
    </sheetView>
  </sheetViews>
  <sheetFormatPr defaultColWidth="9.140625" defaultRowHeight="14.25" customHeight="1"/>
  <cols>
    <col min="1" max="1" width="37.7109375" style="15" customWidth="1"/>
    <col min="2" max="2" width="18.140625" style="15" customWidth="1"/>
    <col min="3" max="3" width="24.57421875" style="15" customWidth="1"/>
    <col min="4" max="4" width="26.421875" style="15" customWidth="1"/>
    <col min="5" max="5" width="26.28125" style="15" customWidth="1"/>
    <col min="6" max="6" width="9.140625" style="3" customWidth="1"/>
    <col min="7" max="16384" width="9.140625" style="3" customWidth="1"/>
  </cols>
  <sheetData>
    <row r="1" spans="1:5" ht="13.5" customHeight="1">
      <c r="A1" s="42"/>
      <c r="B1" s="42"/>
      <c r="C1" s="42"/>
      <c r="D1" s="43"/>
      <c r="E1" s="40" t="s">
        <v>403</v>
      </c>
    </row>
    <row r="2" spans="1:5" ht="27.75" customHeight="1">
      <c r="A2" s="273" t="s">
        <v>404</v>
      </c>
      <c r="B2" s="198"/>
      <c r="C2" s="198"/>
      <c r="D2" s="198"/>
      <c r="E2" s="199"/>
    </row>
    <row r="3" spans="1:5" ht="26.25" customHeight="1">
      <c r="A3" s="296" t="str">
        <f>'财务收支预算总表01-1'!A3</f>
        <v> 单位名称：大姚县金碧小学</v>
      </c>
      <c r="B3" s="218"/>
      <c r="C3" s="218"/>
      <c r="D3" s="297"/>
      <c r="E3" s="45" t="s">
        <v>164</v>
      </c>
    </row>
    <row r="4" spans="1:5" ht="19.5" customHeight="1">
      <c r="A4" s="194" t="s">
        <v>405</v>
      </c>
      <c r="B4" s="192" t="s">
        <v>180</v>
      </c>
      <c r="C4" s="241"/>
      <c r="D4" s="241"/>
      <c r="E4" s="48" t="s">
        <v>406</v>
      </c>
    </row>
    <row r="5" spans="1:5" ht="40.5" customHeight="1">
      <c r="A5" s="195"/>
      <c r="B5" s="50" t="s">
        <v>54</v>
      </c>
      <c r="C5" s="51" t="s">
        <v>57</v>
      </c>
      <c r="D5" s="52" t="s">
        <v>407</v>
      </c>
      <c r="E5" s="48" t="s">
        <v>408</v>
      </c>
    </row>
    <row r="6" spans="1:5" ht="33" customHeight="1">
      <c r="A6" s="48">
        <v>1</v>
      </c>
      <c r="B6" s="48">
        <v>2</v>
      </c>
      <c r="C6" s="48">
        <v>3</v>
      </c>
      <c r="D6" s="53">
        <v>4</v>
      </c>
      <c r="E6" s="54">
        <v>5</v>
      </c>
    </row>
    <row r="7" spans="1:5" ht="36" customHeight="1">
      <c r="A7" s="36" t="s">
        <v>409</v>
      </c>
      <c r="B7" s="55">
        <f>C7+D7</f>
        <v>0</v>
      </c>
      <c r="C7" s="55"/>
      <c r="D7" s="56"/>
      <c r="E7" s="57" t="s">
        <v>409</v>
      </c>
    </row>
    <row r="8" spans="1:5" ht="36" customHeight="1">
      <c r="A8" s="37" t="s">
        <v>409</v>
      </c>
      <c r="B8" s="55" t="s">
        <v>409</v>
      </c>
      <c r="C8" s="55"/>
      <c r="D8" s="56"/>
      <c r="E8" s="57" t="s">
        <v>409</v>
      </c>
    </row>
    <row r="9" spans="1:5" s="41" customFormat="1" ht="27" customHeight="1">
      <c r="A9" s="295" t="s">
        <v>410</v>
      </c>
      <c r="B9" s="295"/>
      <c r="C9" s="295"/>
      <c r="D9" s="295"/>
      <c r="E9" s="34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2" sqref="C12"/>
    </sheetView>
  </sheetViews>
  <sheetFormatPr defaultColWidth="9.140625" defaultRowHeight="12.75"/>
  <cols>
    <col min="1" max="1" width="29.57421875" style="34" customWidth="1"/>
    <col min="2" max="2" width="22.140625" style="34" customWidth="1"/>
    <col min="3" max="5" width="12.57421875" style="34" customWidth="1"/>
    <col min="6" max="6" width="12.57421875" style="3" customWidth="1"/>
    <col min="7" max="7" width="12.57421875" style="34" customWidth="1"/>
    <col min="8" max="9" width="12.57421875" style="3" customWidth="1"/>
    <col min="10" max="10" width="12.57421875" style="34" customWidth="1"/>
    <col min="11" max="11" width="9.140625" style="3" customWidth="1"/>
    <col min="12" max="16384" width="9.140625" style="3" customWidth="1"/>
  </cols>
  <sheetData>
    <row r="1" ht="12" customHeight="1">
      <c r="J1" s="40" t="s">
        <v>411</v>
      </c>
    </row>
    <row r="2" spans="1:10" ht="28.5" customHeight="1">
      <c r="A2" s="188" t="s">
        <v>412</v>
      </c>
      <c r="B2" s="198"/>
      <c r="C2" s="198"/>
      <c r="D2" s="198"/>
      <c r="E2" s="199"/>
      <c r="F2" s="200"/>
      <c r="G2" s="199"/>
      <c r="H2" s="200"/>
      <c r="I2" s="200"/>
      <c r="J2" s="199"/>
    </row>
    <row r="3" spans="1:8" ht="31.5" customHeight="1">
      <c r="A3" s="257" t="str">
        <f>'财务收支预算总表01-1'!A3</f>
        <v> 单位名称：大姚县金碧小学</v>
      </c>
      <c r="B3" s="258"/>
      <c r="C3" s="258"/>
      <c r="D3" s="258"/>
      <c r="E3" s="258"/>
      <c r="F3" s="259"/>
      <c r="G3" s="258"/>
      <c r="H3" s="259"/>
    </row>
    <row r="4" spans="1:10" ht="44.25" customHeight="1">
      <c r="A4" s="35" t="s">
        <v>283</v>
      </c>
      <c r="B4" s="35" t="s">
        <v>284</v>
      </c>
      <c r="C4" s="35" t="s">
        <v>285</v>
      </c>
      <c r="D4" s="35" t="s">
        <v>286</v>
      </c>
      <c r="E4" s="35" t="s">
        <v>287</v>
      </c>
      <c r="F4" s="9" t="s">
        <v>380</v>
      </c>
      <c r="G4" s="35" t="s">
        <v>289</v>
      </c>
      <c r="H4" s="9" t="s">
        <v>290</v>
      </c>
      <c r="I4" s="9" t="s">
        <v>291</v>
      </c>
      <c r="J4" s="35" t="s">
        <v>292</v>
      </c>
    </row>
    <row r="5" spans="1:10" ht="27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9">
        <v>6</v>
      </c>
      <c r="G5" s="35">
        <v>7</v>
      </c>
      <c r="H5" s="9">
        <v>8</v>
      </c>
      <c r="I5" s="9">
        <v>9</v>
      </c>
      <c r="J5" s="35">
        <v>10</v>
      </c>
    </row>
    <row r="6" spans="1:10" ht="47.25" customHeight="1">
      <c r="A6" s="36" t="s">
        <v>409</v>
      </c>
      <c r="B6" s="37"/>
      <c r="C6" s="37"/>
      <c r="D6" s="37"/>
      <c r="E6" s="38"/>
      <c r="F6" s="39"/>
      <c r="G6" s="38"/>
      <c r="H6" s="39"/>
      <c r="I6" s="39"/>
      <c r="J6" s="38"/>
    </row>
    <row r="7" spans="1:10" ht="47.25" customHeight="1">
      <c r="A7" s="11" t="s">
        <v>409</v>
      </c>
      <c r="B7" s="11" t="s">
        <v>409</v>
      </c>
      <c r="C7" s="11" t="s">
        <v>409</v>
      </c>
      <c r="D7" s="11" t="s">
        <v>409</v>
      </c>
      <c r="E7" s="36" t="s">
        <v>409</v>
      </c>
      <c r="F7" s="11" t="s">
        <v>409</v>
      </c>
      <c r="G7" s="36" t="s">
        <v>409</v>
      </c>
      <c r="H7" s="11" t="s">
        <v>409</v>
      </c>
      <c r="I7" s="11" t="s">
        <v>409</v>
      </c>
      <c r="J7" s="36" t="s">
        <v>409</v>
      </c>
    </row>
    <row r="8" ht="24.75" customHeight="1">
      <c r="A8" s="33" t="s">
        <v>410</v>
      </c>
    </row>
  </sheetData>
  <sheetProtection/>
  <mergeCells count="2">
    <mergeCell ref="A2:J2"/>
    <mergeCell ref="A3:H3"/>
  </mergeCells>
  <printOptions horizontalCentered="1"/>
  <pageMargins left="0.5905511811023623" right="0.3937007874015748" top="0.7086614173228347" bottom="0.5118110236220472" header="0.31496062992125984" footer="0.31496062992125984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E19" sqref="E19"/>
    </sheetView>
  </sheetViews>
  <sheetFormatPr defaultColWidth="9.140625" defaultRowHeight="12.75"/>
  <cols>
    <col min="1" max="1" width="29.00390625" style="26" bestFit="1" customWidth="1"/>
    <col min="2" max="2" width="18.7109375" style="26" customWidth="1"/>
    <col min="3" max="3" width="24.8515625" style="26" customWidth="1"/>
    <col min="4" max="5" width="18.421875" style="26" customWidth="1"/>
    <col min="6" max="8" width="14.00390625" style="26" customWidth="1"/>
    <col min="9" max="16384" width="9.140625" style="26" customWidth="1"/>
  </cols>
  <sheetData>
    <row r="1" ht="12">
      <c r="H1" s="27" t="s">
        <v>413</v>
      </c>
    </row>
    <row r="2" spans="1:8" ht="30">
      <c r="A2" s="298" t="s">
        <v>414</v>
      </c>
      <c r="B2" s="298"/>
      <c r="C2" s="298"/>
      <c r="D2" s="298"/>
      <c r="E2" s="299"/>
      <c r="F2" s="299"/>
      <c r="G2" s="299"/>
      <c r="H2" s="299"/>
    </row>
    <row r="3" spans="1:2" ht="23.25" customHeight="1">
      <c r="A3" s="300" t="str">
        <f>'财务收支预算总表01-1'!A3</f>
        <v> 单位名称：大姚县金碧小学</v>
      </c>
      <c r="B3" s="300"/>
    </row>
    <row r="4" spans="1:8" ht="18" customHeight="1">
      <c r="A4" s="304" t="s">
        <v>173</v>
      </c>
      <c r="B4" s="304" t="s">
        <v>415</v>
      </c>
      <c r="C4" s="304" t="s">
        <v>416</v>
      </c>
      <c r="D4" s="304" t="s">
        <v>417</v>
      </c>
      <c r="E4" s="304" t="s">
        <v>418</v>
      </c>
      <c r="F4" s="301" t="s">
        <v>419</v>
      </c>
      <c r="G4" s="302"/>
      <c r="H4" s="303"/>
    </row>
    <row r="5" spans="1:8" ht="18" customHeight="1">
      <c r="A5" s="305"/>
      <c r="B5" s="305"/>
      <c r="C5" s="305"/>
      <c r="D5" s="305"/>
      <c r="E5" s="305"/>
      <c r="F5" s="28" t="s">
        <v>390</v>
      </c>
      <c r="G5" s="28" t="s">
        <v>420</v>
      </c>
      <c r="H5" s="28" t="s">
        <v>421</v>
      </c>
    </row>
    <row r="6" spans="1:8" ht="25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s="25" customFormat="1" ht="40.5" customHeight="1">
      <c r="A7" s="30"/>
      <c r="B7" s="30"/>
      <c r="C7" s="30"/>
      <c r="D7" s="30"/>
      <c r="E7" s="30"/>
      <c r="F7" s="31"/>
      <c r="G7" s="31"/>
      <c r="H7" s="31"/>
    </row>
    <row r="8" spans="1:8" s="25" customFormat="1" ht="40.5" customHeight="1">
      <c r="A8" s="32"/>
      <c r="B8" s="32"/>
      <c r="C8" s="32"/>
      <c r="D8" s="32"/>
      <c r="E8" s="32"/>
      <c r="F8" s="31"/>
      <c r="G8" s="31"/>
      <c r="H8" s="31"/>
    </row>
    <row r="9" spans="1:8" s="25" customFormat="1" ht="40.5" customHeight="1">
      <c r="A9" s="32"/>
      <c r="B9" s="32"/>
      <c r="C9" s="32"/>
      <c r="D9" s="32"/>
      <c r="E9" s="32"/>
      <c r="F9" s="31"/>
      <c r="G9" s="31"/>
      <c r="H9" s="31"/>
    </row>
    <row r="10" ht="24" customHeight="1">
      <c r="A10" s="33" t="s">
        <v>410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O7" sqref="O7"/>
    </sheetView>
  </sheetViews>
  <sheetFormatPr defaultColWidth="9.140625" defaultRowHeight="14.25" customHeight="1"/>
  <cols>
    <col min="1" max="7" width="15.00390625" style="15" customWidth="1"/>
    <col min="8" max="8" width="12.57421875" style="15" customWidth="1"/>
    <col min="9" max="10" width="15.00390625" style="15" customWidth="1"/>
    <col min="11" max="11" width="17.140625" style="15" customWidth="1"/>
    <col min="12" max="16384" width="9.140625" style="15" customWidth="1"/>
  </cols>
  <sheetData>
    <row r="1" spans="1:1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23" t="s">
        <v>422</v>
      </c>
    </row>
    <row r="2" spans="1:11" ht="45" customHeight="1">
      <c r="A2" s="188" t="s">
        <v>423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5" customHeight="1">
      <c r="A3" s="216" t="s">
        <v>424</v>
      </c>
      <c r="B3" s="306"/>
      <c r="C3" s="240"/>
      <c r="D3" s="240"/>
      <c r="E3" s="240"/>
      <c r="F3" s="233"/>
      <c r="G3" s="240"/>
      <c r="H3" s="233"/>
      <c r="I3" s="240"/>
      <c r="J3" s="240"/>
      <c r="K3" s="23" t="s">
        <v>4</v>
      </c>
    </row>
    <row r="4" spans="1:11" ht="17.25" customHeight="1">
      <c r="A4" s="221" t="s">
        <v>262</v>
      </c>
      <c r="B4" s="221" t="s">
        <v>175</v>
      </c>
      <c r="C4" s="194" t="s">
        <v>263</v>
      </c>
      <c r="D4" s="194" t="s">
        <v>176</v>
      </c>
      <c r="E4" s="194" t="s">
        <v>177</v>
      </c>
      <c r="F4" s="242" t="s">
        <v>264</v>
      </c>
      <c r="G4" s="221" t="s">
        <v>265</v>
      </c>
      <c r="H4" s="194" t="s">
        <v>54</v>
      </c>
      <c r="I4" s="307" t="s">
        <v>425</v>
      </c>
      <c r="J4" s="307"/>
      <c r="K4" s="308"/>
    </row>
    <row r="5" spans="1:11" ht="26.25" customHeight="1">
      <c r="A5" s="195"/>
      <c r="B5" s="195"/>
      <c r="C5" s="195"/>
      <c r="D5" s="195"/>
      <c r="E5" s="195"/>
      <c r="F5" s="195"/>
      <c r="G5" s="195"/>
      <c r="H5" s="195"/>
      <c r="I5" s="24" t="s">
        <v>57</v>
      </c>
      <c r="J5" s="24" t="s">
        <v>58</v>
      </c>
      <c r="K5" s="24" t="s">
        <v>59</v>
      </c>
    </row>
    <row r="6" spans="1:11" ht="26.25" customHeight="1">
      <c r="A6" s="18">
        <v>1</v>
      </c>
      <c r="B6" s="18">
        <v>2</v>
      </c>
      <c r="C6" s="18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</row>
    <row r="7" spans="1:11" ht="26.25" customHeight="1">
      <c r="A7" s="20" t="s">
        <v>409</v>
      </c>
      <c r="B7" s="20" t="s">
        <v>409</v>
      </c>
      <c r="C7" s="20" t="s">
        <v>409</v>
      </c>
      <c r="D7" s="20"/>
      <c r="E7" s="20"/>
      <c r="F7" s="20"/>
      <c r="G7" s="20"/>
      <c r="H7" s="21" t="s">
        <v>409</v>
      </c>
      <c r="I7" s="21" t="s">
        <v>409</v>
      </c>
      <c r="J7" s="21" t="s">
        <v>409</v>
      </c>
      <c r="K7" s="21" t="s">
        <v>409</v>
      </c>
    </row>
    <row r="8" spans="1:11" ht="26.25" customHeight="1">
      <c r="A8" s="20"/>
      <c r="B8" s="20"/>
      <c r="C8" s="20"/>
      <c r="D8" s="20" t="s">
        <v>409</v>
      </c>
      <c r="E8" s="20" t="s">
        <v>409</v>
      </c>
      <c r="F8" s="20" t="s">
        <v>409</v>
      </c>
      <c r="G8" s="20" t="s">
        <v>409</v>
      </c>
      <c r="H8" s="21" t="s">
        <v>409</v>
      </c>
      <c r="I8" s="21" t="s">
        <v>409</v>
      </c>
      <c r="J8" s="21" t="s">
        <v>409</v>
      </c>
      <c r="K8" s="21" t="s">
        <v>409</v>
      </c>
    </row>
    <row r="9" spans="1:11" ht="26.25" customHeight="1">
      <c r="A9" s="192" t="s">
        <v>54</v>
      </c>
      <c r="B9" s="241"/>
      <c r="C9" s="241"/>
      <c r="D9" s="241"/>
      <c r="E9" s="241"/>
      <c r="F9" s="241"/>
      <c r="G9" s="193"/>
      <c r="H9" s="22" t="s">
        <v>409</v>
      </c>
      <c r="I9" s="22" t="s">
        <v>409</v>
      </c>
      <c r="J9" s="22" t="s">
        <v>409</v>
      </c>
      <c r="K9" s="22" t="s">
        <v>409</v>
      </c>
    </row>
    <row r="10" ht="28.5" customHeight="1">
      <c r="A10" s="15" t="s">
        <v>410</v>
      </c>
    </row>
  </sheetData>
  <sheetProtection/>
  <mergeCells count="12">
    <mergeCell ref="A9:G9"/>
    <mergeCell ref="A4:A5"/>
    <mergeCell ref="B4:B5"/>
    <mergeCell ref="C4:C5"/>
    <mergeCell ref="D4:D5"/>
    <mergeCell ref="E4:E5"/>
    <mergeCell ref="F4:F5"/>
    <mergeCell ref="G4:G5"/>
    <mergeCell ref="H4:H5"/>
    <mergeCell ref="A2:K2"/>
    <mergeCell ref="A3:J3"/>
    <mergeCell ref="I4:K4"/>
  </mergeCells>
  <printOptions horizontalCentered="1"/>
  <pageMargins left="0.7480314960629921" right="0.5511811023622047" top="0.984251968503937" bottom="0.984251968503937" header="0.5118110236220472" footer="0.5118110236220472"/>
  <pageSetup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G16" sqref="G16"/>
    </sheetView>
  </sheetViews>
  <sheetFormatPr defaultColWidth="8.57421875" defaultRowHeight="12.75" customHeight="1"/>
  <cols>
    <col min="1" max="1" width="30.28125" style="2" customWidth="1"/>
    <col min="2" max="2" width="16.421875" style="3" customWidth="1"/>
    <col min="3" max="3" width="48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ht="15" customHeight="1">
      <c r="A1" s="4"/>
      <c r="G1" s="5" t="s">
        <v>426</v>
      </c>
    </row>
    <row r="2" spans="1:7" ht="45" customHeight="1">
      <c r="A2" s="309" t="s">
        <v>427</v>
      </c>
      <c r="B2" s="310"/>
      <c r="C2" s="310"/>
      <c r="D2" s="310"/>
      <c r="E2" s="311"/>
      <c r="F2" s="311"/>
      <c r="G2" s="310"/>
    </row>
    <row r="3" spans="1:7" ht="34.5" customHeight="1">
      <c r="A3" s="6" t="s">
        <v>424</v>
      </c>
      <c r="B3" s="7"/>
      <c r="C3" s="7"/>
      <c r="D3" s="7"/>
      <c r="G3" s="5" t="s">
        <v>164</v>
      </c>
    </row>
    <row r="4" spans="1:7" ht="45" customHeight="1">
      <c r="A4" s="318" t="s">
        <v>263</v>
      </c>
      <c r="B4" s="318" t="s">
        <v>262</v>
      </c>
      <c r="C4" s="318" t="s">
        <v>175</v>
      </c>
      <c r="D4" s="318" t="s">
        <v>428</v>
      </c>
      <c r="E4" s="312" t="s">
        <v>57</v>
      </c>
      <c r="F4" s="313"/>
      <c r="G4" s="314"/>
    </row>
    <row r="5" spans="1:7" ht="45" customHeight="1">
      <c r="A5" s="319"/>
      <c r="B5" s="320"/>
      <c r="C5" s="319"/>
      <c r="D5" s="320"/>
      <c r="E5" s="8" t="s">
        <v>429</v>
      </c>
      <c r="F5" s="8" t="s">
        <v>430</v>
      </c>
      <c r="G5" s="8" t="s">
        <v>431</v>
      </c>
    </row>
    <row r="6" spans="1:7" ht="33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30" customHeight="1">
      <c r="A7" s="10" t="s">
        <v>68</v>
      </c>
      <c r="B7" s="11" t="s">
        <v>269</v>
      </c>
      <c r="C7" s="11" t="s">
        <v>278</v>
      </c>
      <c r="D7" s="12" t="s">
        <v>432</v>
      </c>
      <c r="E7" s="13">
        <v>1567.5</v>
      </c>
      <c r="F7" s="13">
        <v>1567.5</v>
      </c>
      <c r="G7" s="14">
        <v>1567.5</v>
      </c>
    </row>
    <row r="8" spans="1:7" ht="30" customHeight="1">
      <c r="A8" s="10" t="s">
        <v>68</v>
      </c>
      <c r="B8" s="11" t="s">
        <v>269</v>
      </c>
      <c r="C8" s="11" t="s">
        <v>271</v>
      </c>
      <c r="D8" s="12" t="s">
        <v>432</v>
      </c>
      <c r="E8" s="13">
        <v>39512.88</v>
      </c>
      <c r="F8" s="13">
        <v>39512.88</v>
      </c>
      <c r="G8" s="14">
        <v>39512.88</v>
      </c>
    </row>
    <row r="9" spans="1:7" ht="30" customHeight="1">
      <c r="A9" s="10" t="s">
        <v>68</v>
      </c>
      <c r="B9" s="11" t="s">
        <v>269</v>
      </c>
      <c r="C9" s="11" t="s">
        <v>273</v>
      </c>
      <c r="D9" s="12" t="s">
        <v>432</v>
      </c>
      <c r="E9" s="13">
        <v>34896</v>
      </c>
      <c r="F9" s="13">
        <v>34896</v>
      </c>
      <c r="G9" s="14">
        <v>34896</v>
      </c>
    </row>
    <row r="10" spans="1:7" ht="30" customHeight="1">
      <c r="A10" s="315" t="s">
        <v>54</v>
      </c>
      <c r="B10" s="316"/>
      <c r="C10" s="316"/>
      <c r="D10" s="317"/>
      <c r="E10" s="13">
        <v>75976.38</v>
      </c>
      <c r="F10" s="13">
        <v>75976.38</v>
      </c>
      <c r="G10" s="14">
        <v>75976.38</v>
      </c>
    </row>
  </sheetData>
  <sheetProtection/>
  <mergeCells count="7">
    <mergeCell ref="A2:G2"/>
    <mergeCell ref="E4:G4"/>
    <mergeCell ref="A10:D10"/>
    <mergeCell ref="A4:A5"/>
    <mergeCell ref="B4:B5"/>
    <mergeCell ref="C4:C5"/>
    <mergeCell ref="D4:D5"/>
  </mergeCells>
  <printOptions/>
  <pageMargins left="0.7480314960629921" right="0.5511811023622047" top="0.984251968503937" bottom="0.7874015748031497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E16" sqref="E16"/>
    </sheetView>
  </sheetViews>
  <sheetFormatPr defaultColWidth="8.00390625" defaultRowHeight="14.25" customHeight="1"/>
  <cols>
    <col min="1" max="1" width="11.28125" style="15" customWidth="1"/>
    <col min="2" max="2" width="23.28125" style="15" customWidth="1"/>
    <col min="3" max="5" width="15.7109375" style="15" customWidth="1"/>
    <col min="6" max="7" width="7.28125" style="15" customWidth="1"/>
    <col min="8" max="8" width="7.8515625" style="15" customWidth="1"/>
    <col min="9" max="9" width="8.8515625" style="15" customWidth="1"/>
    <col min="10" max="14" width="6.140625" style="15" customWidth="1"/>
    <col min="15" max="15" width="8.00390625" style="3" customWidth="1"/>
    <col min="16" max="18" width="5.7109375" style="3" customWidth="1"/>
    <col min="19" max="20" width="5.7109375" style="15" customWidth="1"/>
    <col min="21" max="21" width="8.00390625" style="3" customWidth="1"/>
    <col min="22" max="16384" width="8.00390625" style="3" customWidth="1"/>
  </cols>
  <sheetData>
    <row r="1" spans="1:20" ht="12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72"/>
      <c r="P1" s="172"/>
      <c r="Q1" s="172"/>
      <c r="R1" s="172"/>
      <c r="S1" s="196" t="s">
        <v>49</v>
      </c>
      <c r="T1" s="196" t="s">
        <v>49</v>
      </c>
    </row>
    <row r="2" spans="1:20" ht="36" customHeight="1">
      <c r="A2" s="197" t="s">
        <v>50</v>
      </c>
      <c r="B2" s="198"/>
      <c r="C2" s="198"/>
      <c r="D2" s="1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200"/>
      <c r="Q2" s="200"/>
      <c r="R2" s="200"/>
      <c r="S2" s="199"/>
      <c r="T2" s="200"/>
    </row>
    <row r="3" spans="1:20" ht="28.5" customHeight="1">
      <c r="A3" s="190" t="str">
        <f>'财务收支预算总表01-1'!A3</f>
        <v> 单位名称：大姚县金碧小学</v>
      </c>
      <c r="B3" s="201"/>
      <c r="C3" s="201"/>
      <c r="D3" s="201"/>
      <c r="E3" s="60"/>
      <c r="F3" s="60"/>
      <c r="G3" s="60"/>
      <c r="H3" s="60"/>
      <c r="I3" s="60"/>
      <c r="J3" s="60"/>
      <c r="K3" s="60"/>
      <c r="L3" s="60"/>
      <c r="M3" s="60"/>
      <c r="N3" s="60"/>
      <c r="O3" s="173"/>
      <c r="P3" s="173"/>
      <c r="Q3" s="173"/>
      <c r="R3" s="173"/>
      <c r="S3" s="202" t="s">
        <v>4</v>
      </c>
      <c r="T3" s="202" t="s">
        <v>51</v>
      </c>
    </row>
    <row r="4" spans="1:20" ht="18.75" customHeight="1">
      <c r="A4" s="208" t="s">
        <v>52</v>
      </c>
      <c r="B4" s="211" t="s">
        <v>53</v>
      </c>
      <c r="C4" s="211" t="s">
        <v>54</v>
      </c>
      <c r="D4" s="203" t="s">
        <v>55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5" t="s">
        <v>45</v>
      </c>
      <c r="P4" s="205"/>
      <c r="Q4" s="205"/>
      <c r="R4" s="205"/>
      <c r="S4" s="206"/>
      <c r="T4" s="205"/>
    </row>
    <row r="5" spans="1:20" ht="18.75" customHeight="1">
      <c r="A5" s="209"/>
      <c r="B5" s="212"/>
      <c r="C5" s="212"/>
      <c r="D5" s="214" t="s">
        <v>56</v>
      </c>
      <c r="E5" s="214" t="s">
        <v>57</v>
      </c>
      <c r="F5" s="214" t="s">
        <v>58</v>
      </c>
      <c r="G5" s="214" t="s">
        <v>59</v>
      </c>
      <c r="H5" s="214" t="s">
        <v>60</v>
      </c>
      <c r="I5" s="207" t="s">
        <v>61</v>
      </c>
      <c r="J5" s="204"/>
      <c r="K5" s="204"/>
      <c r="L5" s="204"/>
      <c r="M5" s="204"/>
      <c r="N5" s="204"/>
      <c r="O5" s="205" t="s">
        <v>56</v>
      </c>
      <c r="P5" s="205" t="s">
        <v>57</v>
      </c>
      <c r="Q5" s="205" t="s">
        <v>58</v>
      </c>
      <c r="R5" s="205" t="s">
        <v>59</v>
      </c>
      <c r="S5" s="205" t="s">
        <v>60</v>
      </c>
      <c r="T5" s="205" t="s">
        <v>61</v>
      </c>
    </row>
    <row r="6" spans="1:20" ht="56.25" customHeight="1">
      <c r="A6" s="210"/>
      <c r="B6" s="213"/>
      <c r="C6" s="213"/>
      <c r="D6" s="210"/>
      <c r="E6" s="210"/>
      <c r="F6" s="210"/>
      <c r="G6" s="210"/>
      <c r="H6" s="210"/>
      <c r="I6" s="168" t="s">
        <v>56</v>
      </c>
      <c r="J6" s="168" t="s">
        <v>62</v>
      </c>
      <c r="K6" s="168" t="s">
        <v>63</v>
      </c>
      <c r="L6" s="168" t="s">
        <v>64</v>
      </c>
      <c r="M6" s="168" t="s">
        <v>65</v>
      </c>
      <c r="N6" s="174" t="s">
        <v>66</v>
      </c>
      <c r="O6" s="205"/>
      <c r="P6" s="205"/>
      <c r="Q6" s="205"/>
      <c r="R6" s="205"/>
      <c r="S6" s="205"/>
      <c r="T6" s="205"/>
    </row>
    <row r="7" spans="1:20" ht="28.5" customHeight="1">
      <c r="A7" s="169">
        <v>1</v>
      </c>
      <c r="B7" s="170">
        <v>2</v>
      </c>
      <c r="C7" s="170">
        <v>3</v>
      </c>
      <c r="D7" s="169">
        <v>4</v>
      </c>
      <c r="E7" s="170">
        <v>5</v>
      </c>
      <c r="F7" s="170">
        <v>6</v>
      </c>
      <c r="G7" s="169">
        <v>7</v>
      </c>
      <c r="H7" s="170">
        <v>8</v>
      </c>
      <c r="I7" s="170">
        <v>9</v>
      </c>
      <c r="J7" s="169">
        <v>10</v>
      </c>
      <c r="K7" s="170">
        <v>11</v>
      </c>
      <c r="L7" s="170">
        <v>12</v>
      </c>
      <c r="M7" s="169">
        <v>13</v>
      </c>
      <c r="N7" s="169">
        <v>14</v>
      </c>
      <c r="O7" s="122">
        <v>15</v>
      </c>
      <c r="P7" s="122">
        <v>16</v>
      </c>
      <c r="Q7" s="122">
        <v>17</v>
      </c>
      <c r="R7" s="122">
        <v>18</v>
      </c>
      <c r="S7" s="122">
        <v>19</v>
      </c>
      <c r="T7" s="122">
        <v>20</v>
      </c>
    </row>
    <row r="8" spans="1:20" s="167" customFormat="1" ht="39" customHeight="1">
      <c r="A8" s="36" t="s">
        <v>67</v>
      </c>
      <c r="B8" s="36" t="s">
        <v>68</v>
      </c>
      <c r="C8" s="130">
        <v>14993608.38</v>
      </c>
      <c r="D8" s="142">
        <v>14993608.38</v>
      </c>
      <c r="E8" s="130">
        <v>14993608.38</v>
      </c>
      <c r="F8" s="152"/>
      <c r="G8" s="152"/>
      <c r="H8" s="152"/>
      <c r="I8" s="152">
        <f>J8+K8+L8+M8+N8</f>
        <v>0</v>
      </c>
      <c r="J8" s="152"/>
      <c r="K8" s="152"/>
      <c r="L8" s="152"/>
      <c r="M8" s="152"/>
      <c r="N8" s="175"/>
      <c r="O8" s="133">
        <f>P8+Q8+R8+S8+T8</f>
        <v>0</v>
      </c>
      <c r="P8" s="133"/>
      <c r="Q8" s="133"/>
      <c r="R8" s="133"/>
      <c r="S8" s="132"/>
      <c r="T8" s="133"/>
    </row>
    <row r="9" spans="1:20" s="167" customFormat="1" ht="39" customHeight="1">
      <c r="A9" s="171" t="s">
        <v>54</v>
      </c>
      <c r="B9" s="152"/>
      <c r="C9" s="152">
        <f>SUM(C8)</f>
        <v>14993608.38</v>
      </c>
      <c r="D9" s="152">
        <f aca="true" t="shared" si="0" ref="D9:T9">SUM(D8)</f>
        <v>14993608.38</v>
      </c>
      <c r="E9" s="152">
        <f t="shared" si="0"/>
        <v>14993608.38</v>
      </c>
      <c r="F9" s="152">
        <f t="shared" si="0"/>
        <v>0</v>
      </c>
      <c r="G9" s="152">
        <f t="shared" si="0"/>
        <v>0</v>
      </c>
      <c r="H9" s="152">
        <f t="shared" si="0"/>
        <v>0</v>
      </c>
      <c r="I9" s="152">
        <f t="shared" si="0"/>
        <v>0</v>
      </c>
      <c r="J9" s="152">
        <f t="shared" si="0"/>
        <v>0</v>
      </c>
      <c r="K9" s="152">
        <f t="shared" si="0"/>
        <v>0</v>
      </c>
      <c r="L9" s="152">
        <f t="shared" si="0"/>
        <v>0</v>
      </c>
      <c r="M9" s="152">
        <f t="shared" si="0"/>
        <v>0</v>
      </c>
      <c r="N9" s="175">
        <f t="shared" si="0"/>
        <v>0</v>
      </c>
      <c r="O9" s="133">
        <f t="shared" si="0"/>
        <v>0</v>
      </c>
      <c r="P9" s="133">
        <f t="shared" si="0"/>
        <v>0</v>
      </c>
      <c r="Q9" s="133">
        <f t="shared" si="0"/>
        <v>0</v>
      </c>
      <c r="R9" s="133">
        <f t="shared" si="0"/>
        <v>0</v>
      </c>
      <c r="S9" s="133">
        <f t="shared" si="0"/>
        <v>0</v>
      </c>
      <c r="T9" s="133">
        <f t="shared" si="0"/>
        <v>0</v>
      </c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Zeros="0" workbookViewId="0" topLeftCell="A13">
      <selection activeCell="E35" sqref="E35"/>
    </sheetView>
  </sheetViews>
  <sheetFormatPr defaultColWidth="9.140625" defaultRowHeight="14.25" customHeight="1"/>
  <cols>
    <col min="1" max="1" width="12.28125" style="15" customWidth="1"/>
    <col min="2" max="2" width="34.7109375" style="15" customWidth="1"/>
    <col min="3" max="3" width="17.140625" style="15" customWidth="1"/>
    <col min="4" max="4" width="18.8515625" style="15" customWidth="1"/>
    <col min="5" max="5" width="16.140625" style="15" customWidth="1"/>
    <col min="6" max="6" width="8.421875" style="15" customWidth="1"/>
    <col min="7" max="7" width="8.140625" style="15" customWidth="1"/>
    <col min="8" max="8" width="9.7109375" style="15" customWidth="1"/>
    <col min="9" max="13" width="8.421875" style="15" customWidth="1"/>
    <col min="14" max="14" width="9.140625" style="15" customWidth="1"/>
    <col min="15" max="16384" width="9.140625" style="15" customWidth="1"/>
  </cols>
  <sheetData>
    <row r="1" spans="1:13" ht="15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69</v>
      </c>
    </row>
    <row r="2" spans="1:13" ht="28.5" customHeight="1">
      <c r="A2" s="198" t="s">
        <v>70</v>
      </c>
      <c r="B2" s="198"/>
      <c r="C2" s="198"/>
      <c r="D2" s="198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21" customHeight="1">
      <c r="A3" s="216" t="str">
        <f>'财务收支预算总表01-1'!A3</f>
        <v> 单位名称：大姚县金碧小学</v>
      </c>
      <c r="B3" s="217"/>
      <c r="C3" s="218"/>
      <c r="D3" s="218"/>
      <c r="E3" s="218"/>
      <c r="F3" s="218"/>
      <c r="G3" s="218"/>
      <c r="H3" s="218"/>
      <c r="I3" s="218"/>
      <c r="J3" s="218"/>
      <c r="K3" s="60"/>
      <c r="L3" s="60"/>
      <c r="M3" s="93" t="s">
        <v>4</v>
      </c>
    </row>
    <row r="4" spans="1:13" ht="17.25" customHeight="1">
      <c r="A4" s="221" t="s">
        <v>71</v>
      </c>
      <c r="B4" s="221" t="s">
        <v>72</v>
      </c>
      <c r="C4" s="223" t="s">
        <v>54</v>
      </c>
      <c r="D4" s="215" t="s">
        <v>73</v>
      </c>
      <c r="E4" s="215" t="s">
        <v>74</v>
      </c>
      <c r="F4" s="215" t="s">
        <v>58</v>
      </c>
      <c r="G4" s="215" t="s">
        <v>75</v>
      </c>
      <c r="H4" s="215" t="s">
        <v>61</v>
      </c>
      <c r="I4" s="215"/>
      <c r="J4" s="215"/>
      <c r="K4" s="215"/>
      <c r="L4" s="215"/>
      <c r="M4" s="215"/>
    </row>
    <row r="5" spans="1:13" ht="44.25" customHeight="1">
      <c r="A5" s="222"/>
      <c r="B5" s="222"/>
      <c r="C5" s="224"/>
      <c r="D5" s="215"/>
      <c r="E5" s="215"/>
      <c r="F5" s="215"/>
      <c r="G5" s="215"/>
      <c r="H5" s="61" t="s">
        <v>56</v>
      </c>
      <c r="I5" s="61" t="s">
        <v>76</v>
      </c>
      <c r="J5" s="61" t="s">
        <v>77</v>
      </c>
      <c r="K5" s="61" t="s">
        <v>78</v>
      </c>
      <c r="L5" s="61" t="s">
        <v>79</v>
      </c>
      <c r="M5" s="61" t="s">
        <v>80</v>
      </c>
    </row>
    <row r="6" spans="1:13" ht="16.5" customHeight="1">
      <c r="A6" s="48">
        <v>1</v>
      </c>
      <c r="B6" s="48">
        <v>2</v>
      </c>
      <c r="C6" s="47">
        <v>3</v>
      </c>
      <c r="D6" s="48">
        <v>4</v>
      </c>
      <c r="E6" s="48">
        <v>5</v>
      </c>
      <c r="F6" s="47">
        <v>6</v>
      </c>
      <c r="G6" s="48">
        <v>7</v>
      </c>
      <c r="H6" s="48">
        <v>8</v>
      </c>
      <c r="I6" s="47">
        <v>9</v>
      </c>
      <c r="J6" s="48">
        <v>10</v>
      </c>
      <c r="K6" s="48">
        <v>11</v>
      </c>
      <c r="L6" s="47">
        <v>12</v>
      </c>
      <c r="M6" s="48">
        <v>13</v>
      </c>
    </row>
    <row r="7" spans="1:13" s="120" customFormat="1" ht="16.5" customHeight="1">
      <c r="A7" s="36" t="s">
        <v>81</v>
      </c>
      <c r="B7" s="36" t="s">
        <v>82</v>
      </c>
      <c r="C7" s="142">
        <v>10261498.38</v>
      </c>
      <c r="D7" s="142">
        <v>10220418</v>
      </c>
      <c r="E7" s="142">
        <v>41080.38</v>
      </c>
      <c r="F7" s="142"/>
      <c r="G7" s="160"/>
      <c r="H7" s="160"/>
      <c r="I7" s="166"/>
      <c r="J7" s="160"/>
      <c r="K7" s="160"/>
      <c r="L7" s="166"/>
      <c r="M7" s="160"/>
    </row>
    <row r="8" spans="1:13" s="120" customFormat="1" ht="16.5" customHeight="1">
      <c r="A8" s="36" t="s">
        <v>83</v>
      </c>
      <c r="B8" s="36" t="s">
        <v>84</v>
      </c>
      <c r="C8" s="142">
        <v>10261498.38</v>
      </c>
      <c r="D8" s="142">
        <v>10220418</v>
      </c>
      <c r="E8" s="142">
        <v>41080.38</v>
      </c>
      <c r="F8" s="142"/>
      <c r="G8" s="160"/>
      <c r="H8" s="160"/>
      <c r="I8" s="166"/>
      <c r="J8" s="160"/>
      <c r="K8" s="160"/>
      <c r="L8" s="166"/>
      <c r="M8" s="160"/>
    </row>
    <row r="9" spans="1:13" s="120" customFormat="1" ht="16.5" customHeight="1">
      <c r="A9" s="36" t="s">
        <v>85</v>
      </c>
      <c r="B9" s="36" t="s">
        <v>86</v>
      </c>
      <c r="C9" s="142">
        <v>10261498.38</v>
      </c>
      <c r="D9" s="142">
        <v>10220418</v>
      </c>
      <c r="E9" s="142">
        <v>41080.38</v>
      </c>
      <c r="F9" s="142"/>
      <c r="G9" s="160"/>
      <c r="H9" s="160"/>
      <c r="I9" s="166"/>
      <c r="J9" s="160"/>
      <c r="K9" s="160"/>
      <c r="L9" s="166"/>
      <c r="M9" s="160"/>
    </row>
    <row r="10" spans="1:13" s="120" customFormat="1" ht="16.5" customHeight="1">
      <c r="A10" s="36" t="s">
        <v>87</v>
      </c>
      <c r="B10" s="36" t="s">
        <v>88</v>
      </c>
      <c r="C10" s="142">
        <v>2612852</v>
      </c>
      <c r="D10" s="142">
        <v>2577956</v>
      </c>
      <c r="E10" s="142">
        <v>34896</v>
      </c>
      <c r="F10" s="142"/>
      <c r="G10" s="160"/>
      <c r="H10" s="160"/>
      <c r="I10" s="166"/>
      <c r="J10" s="160"/>
      <c r="K10" s="160"/>
      <c r="L10" s="166"/>
      <c r="M10" s="160"/>
    </row>
    <row r="11" spans="1:13" s="120" customFormat="1" ht="20.25" customHeight="1">
      <c r="A11" s="36" t="s">
        <v>89</v>
      </c>
      <c r="B11" s="36" t="s">
        <v>90</v>
      </c>
      <c r="C11" s="142">
        <v>2577956</v>
      </c>
      <c r="D11" s="142">
        <v>2577956</v>
      </c>
      <c r="E11" s="142"/>
      <c r="F11" s="142"/>
      <c r="G11" s="161"/>
      <c r="H11" s="160"/>
      <c r="I11" s="163"/>
      <c r="J11" s="161"/>
      <c r="K11" s="161"/>
      <c r="L11" s="163"/>
      <c r="M11" s="161"/>
    </row>
    <row r="12" spans="1:13" s="120" customFormat="1" ht="20.25" customHeight="1">
      <c r="A12" s="36" t="s">
        <v>91</v>
      </c>
      <c r="B12" s="36" t="s">
        <v>92</v>
      </c>
      <c r="C12" s="142">
        <v>982356</v>
      </c>
      <c r="D12" s="142">
        <v>982356</v>
      </c>
      <c r="E12" s="142"/>
      <c r="F12" s="142"/>
      <c r="G12" s="161"/>
      <c r="H12" s="160"/>
      <c r="I12" s="163"/>
      <c r="J12" s="161"/>
      <c r="K12" s="161"/>
      <c r="L12" s="163"/>
      <c r="M12" s="161"/>
    </row>
    <row r="13" spans="1:13" s="120" customFormat="1" ht="20.25" customHeight="1">
      <c r="A13" s="36" t="s">
        <v>93</v>
      </c>
      <c r="B13" s="36" t="s">
        <v>94</v>
      </c>
      <c r="C13" s="142">
        <v>1595600</v>
      </c>
      <c r="D13" s="142">
        <v>1595600</v>
      </c>
      <c r="E13" s="142"/>
      <c r="F13" s="142"/>
      <c r="G13" s="161"/>
      <c r="H13" s="160"/>
      <c r="I13" s="163"/>
      <c r="J13" s="161"/>
      <c r="K13" s="161"/>
      <c r="L13" s="163"/>
      <c r="M13" s="161"/>
    </row>
    <row r="14" spans="1:13" s="120" customFormat="1" ht="20.25" customHeight="1">
      <c r="A14" s="36" t="s">
        <v>95</v>
      </c>
      <c r="B14" s="36" t="s">
        <v>96</v>
      </c>
      <c r="C14" s="142">
        <v>34896</v>
      </c>
      <c r="D14" s="142"/>
      <c r="E14" s="142">
        <v>34896</v>
      </c>
      <c r="F14" s="142"/>
      <c r="G14" s="161"/>
      <c r="H14" s="160"/>
      <c r="I14" s="163"/>
      <c r="J14" s="161"/>
      <c r="K14" s="161"/>
      <c r="L14" s="163"/>
      <c r="M14" s="161"/>
    </row>
    <row r="15" spans="1:13" s="120" customFormat="1" ht="20.25" customHeight="1">
      <c r="A15" s="36" t="s">
        <v>97</v>
      </c>
      <c r="B15" s="36" t="s">
        <v>98</v>
      </c>
      <c r="C15" s="142">
        <v>34896</v>
      </c>
      <c r="D15" s="142"/>
      <c r="E15" s="142">
        <v>34896</v>
      </c>
      <c r="F15" s="142"/>
      <c r="G15" s="161"/>
      <c r="H15" s="160"/>
      <c r="I15" s="163"/>
      <c r="J15" s="161"/>
      <c r="K15" s="161"/>
      <c r="L15" s="163"/>
      <c r="M15" s="161"/>
    </row>
    <row r="16" spans="1:13" s="120" customFormat="1" ht="20.25" customHeight="1">
      <c r="A16" s="36" t="s">
        <v>99</v>
      </c>
      <c r="B16" s="36" t="s">
        <v>100</v>
      </c>
      <c r="C16" s="142">
        <v>1097518</v>
      </c>
      <c r="D16" s="142">
        <v>1097518</v>
      </c>
      <c r="E16" s="142"/>
      <c r="F16" s="142"/>
      <c r="G16" s="161"/>
      <c r="H16" s="160"/>
      <c r="I16" s="163"/>
      <c r="J16" s="161"/>
      <c r="K16" s="161"/>
      <c r="L16" s="163"/>
      <c r="M16" s="161"/>
    </row>
    <row r="17" spans="1:13" s="120" customFormat="1" ht="20.25" customHeight="1">
      <c r="A17" s="36" t="s">
        <v>101</v>
      </c>
      <c r="B17" s="36" t="s">
        <v>102</v>
      </c>
      <c r="C17" s="142">
        <v>1097518</v>
      </c>
      <c r="D17" s="142">
        <v>1097518</v>
      </c>
      <c r="E17" s="142"/>
      <c r="F17" s="142"/>
      <c r="G17" s="161"/>
      <c r="H17" s="160"/>
      <c r="I17" s="163"/>
      <c r="J17" s="161"/>
      <c r="K17" s="161"/>
      <c r="L17" s="163"/>
      <c r="M17" s="161"/>
    </row>
    <row r="18" spans="1:13" s="120" customFormat="1" ht="20.25" customHeight="1">
      <c r="A18" s="36" t="s">
        <v>103</v>
      </c>
      <c r="B18" s="36" t="s">
        <v>104</v>
      </c>
      <c r="C18" s="142">
        <v>578986</v>
      </c>
      <c r="D18" s="142">
        <v>578986</v>
      </c>
      <c r="E18" s="142"/>
      <c r="F18" s="142"/>
      <c r="G18" s="161"/>
      <c r="H18" s="160"/>
      <c r="I18" s="163"/>
      <c r="J18" s="161"/>
      <c r="K18" s="161"/>
      <c r="L18" s="163"/>
      <c r="M18" s="161"/>
    </row>
    <row r="19" spans="1:13" s="120" customFormat="1" ht="20.25" customHeight="1">
      <c r="A19" s="36" t="s">
        <v>105</v>
      </c>
      <c r="B19" s="36" t="s">
        <v>106</v>
      </c>
      <c r="C19" s="142">
        <v>459782</v>
      </c>
      <c r="D19" s="142">
        <v>459782</v>
      </c>
      <c r="E19" s="142"/>
      <c r="F19" s="142"/>
      <c r="G19" s="161"/>
      <c r="H19" s="160"/>
      <c r="I19" s="163"/>
      <c r="J19" s="161"/>
      <c r="K19" s="161"/>
      <c r="L19" s="163"/>
      <c r="M19" s="161"/>
    </row>
    <row r="20" spans="1:13" s="120" customFormat="1" ht="20.25" customHeight="1">
      <c r="A20" s="36" t="s">
        <v>107</v>
      </c>
      <c r="B20" s="36" t="s">
        <v>108</v>
      </c>
      <c r="C20" s="142">
        <v>58750</v>
      </c>
      <c r="D20" s="142">
        <v>58750</v>
      </c>
      <c r="E20" s="142"/>
      <c r="F20" s="142"/>
      <c r="G20" s="161"/>
      <c r="H20" s="160"/>
      <c r="I20" s="163"/>
      <c r="J20" s="161"/>
      <c r="K20" s="161"/>
      <c r="L20" s="163"/>
      <c r="M20" s="161"/>
    </row>
    <row r="21" spans="1:13" s="120" customFormat="1" ht="20.25" customHeight="1">
      <c r="A21" s="36" t="s">
        <v>109</v>
      </c>
      <c r="B21" s="36" t="s">
        <v>110</v>
      </c>
      <c r="C21" s="142">
        <v>1021740</v>
      </c>
      <c r="D21" s="142">
        <v>1021740</v>
      </c>
      <c r="E21" s="142"/>
      <c r="F21" s="142"/>
      <c r="G21" s="161"/>
      <c r="H21" s="160"/>
      <c r="I21" s="163"/>
      <c r="J21" s="161"/>
      <c r="K21" s="161"/>
      <c r="L21" s="163"/>
      <c r="M21" s="161"/>
    </row>
    <row r="22" spans="1:13" s="120" customFormat="1" ht="20.25" customHeight="1">
      <c r="A22" s="36" t="s">
        <v>111</v>
      </c>
      <c r="B22" s="36" t="s">
        <v>112</v>
      </c>
      <c r="C22" s="142">
        <v>1021740</v>
      </c>
      <c r="D22" s="142">
        <v>1021740</v>
      </c>
      <c r="E22" s="142"/>
      <c r="F22" s="142"/>
      <c r="G22" s="161"/>
      <c r="H22" s="160"/>
      <c r="I22" s="163"/>
      <c r="J22" s="161"/>
      <c r="K22" s="161"/>
      <c r="L22" s="163"/>
      <c r="M22" s="161"/>
    </row>
    <row r="23" spans="1:13" s="120" customFormat="1" ht="20.25" customHeight="1">
      <c r="A23" s="36" t="s">
        <v>113</v>
      </c>
      <c r="B23" s="36" t="s">
        <v>114</v>
      </c>
      <c r="C23" s="142">
        <v>1021740</v>
      </c>
      <c r="D23" s="142">
        <v>1021740</v>
      </c>
      <c r="E23" s="142"/>
      <c r="F23" s="142"/>
      <c r="G23" s="161"/>
      <c r="H23" s="160"/>
      <c r="I23" s="163"/>
      <c r="J23" s="161"/>
      <c r="K23" s="161"/>
      <c r="L23" s="163"/>
      <c r="M23" s="161"/>
    </row>
    <row r="24" spans="1:13" s="120" customFormat="1" ht="24" customHeight="1">
      <c r="A24" s="154"/>
      <c r="B24" s="154"/>
      <c r="C24" s="162">
        <f>D24+E24+F24+G24+H24</f>
        <v>0</v>
      </c>
      <c r="D24" s="161"/>
      <c r="E24" s="161"/>
      <c r="F24" s="163"/>
      <c r="G24" s="161"/>
      <c r="H24" s="160">
        <f>I24+J24+K24+L24+M24</f>
        <v>0</v>
      </c>
      <c r="I24" s="163"/>
      <c r="J24" s="161"/>
      <c r="K24" s="161"/>
      <c r="L24" s="163"/>
      <c r="M24" s="161"/>
    </row>
    <row r="25" spans="1:13" s="120" customFormat="1" ht="24" customHeight="1">
      <c r="A25" s="154"/>
      <c r="B25" s="154"/>
      <c r="C25" s="162">
        <f>D25+E25+F25+G25+H25</f>
        <v>0</v>
      </c>
      <c r="D25" s="161"/>
      <c r="E25" s="161"/>
      <c r="F25" s="163"/>
      <c r="G25" s="161"/>
      <c r="H25" s="160">
        <f>I25+J25+K25+L25+M25</f>
        <v>0</v>
      </c>
      <c r="I25" s="163"/>
      <c r="J25" s="161"/>
      <c r="K25" s="161"/>
      <c r="L25" s="163"/>
      <c r="M25" s="161"/>
    </row>
    <row r="26" spans="1:13" s="120" customFormat="1" ht="24" customHeight="1">
      <c r="A26" s="154"/>
      <c r="B26" s="154"/>
      <c r="C26" s="162">
        <f>D26+E26+F26+G26+H26</f>
        <v>0</v>
      </c>
      <c r="D26" s="161"/>
      <c r="E26" s="161"/>
      <c r="F26" s="163"/>
      <c r="G26" s="161"/>
      <c r="H26" s="160">
        <f>I26+J26+K26+L26+M26</f>
        <v>0</v>
      </c>
      <c r="I26" s="163"/>
      <c r="J26" s="161"/>
      <c r="K26" s="161"/>
      <c r="L26" s="163"/>
      <c r="M26" s="161"/>
    </row>
    <row r="27" spans="1:13" s="120" customFormat="1" ht="24" customHeight="1">
      <c r="A27" s="219" t="s">
        <v>115</v>
      </c>
      <c r="B27" s="220" t="s">
        <v>115</v>
      </c>
      <c r="C27" s="164">
        <v>14993608.38</v>
      </c>
      <c r="D27" s="164">
        <v>14917632</v>
      </c>
      <c r="E27" s="164">
        <v>75976.38</v>
      </c>
      <c r="F27" s="165"/>
      <c r="G27" s="165"/>
      <c r="H27" s="160"/>
      <c r="I27" s="165"/>
      <c r="J27" s="165"/>
      <c r="K27" s="165"/>
      <c r="L27" s="165"/>
      <c r="M27" s="165"/>
    </row>
  </sheetData>
  <sheetProtection/>
  <mergeCells count="11">
    <mergeCell ref="E4:E5"/>
    <mergeCell ref="F4:F5"/>
    <mergeCell ref="G4:G5"/>
    <mergeCell ref="A2:M2"/>
    <mergeCell ref="A3:J3"/>
    <mergeCell ref="H4:M4"/>
    <mergeCell ref="A27:B27"/>
    <mergeCell ref="A4:A5"/>
    <mergeCell ref="B4:B5"/>
    <mergeCell ref="C4:C5"/>
    <mergeCell ref="D4:D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2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J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5" sqref="D35"/>
    </sheetView>
  </sheetViews>
  <sheetFormatPr defaultColWidth="9.140625" defaultRowHeight="14.25" customHeight="1"/>
  <cols>
    <col min="1" max="1" width="49.28125" style="34" customWidth="1"/>
    <col min="2" max="2" width="35.57421875" style="34" customWidth="1"/>
    <col min="3" max="3" width="48.57421875" style="34" customWidth="1"/>
    <col min="4" max="4" width="33.7109375" style="34" customWidth="1"/>
    <col min="5" max="5" width="9.140625" style="3" customWidth="1"/>
    <col min="6" max="16384" width="9.140625" style="3" customWidth="1"/>
  </cols>
  <sheetData>
    <row r="1" spans="1:4" ht="14.25" customHeight="1">
      <c r="A1" s="147"/>
      <c r="B1" s="147"/>
      <c r="C1" s="147"/>
      <c r="D1" s="88" t="s">
        <v>116</v>
      </c>
    </row>
    <row r="2" spans="1:4" ht="31.5" customHeight="1">
      <c r="A2" s="188" t="s">
        <v>117</v>
      </c>
      <c r="B2" s="225"/>
      <c r="C2" s="225"/>
      <c r="D2" s="225"/>
    </row>
    <row r="3" spans="1:4" ht="17.25" customHeight="1">
      <c r="A3" s="226" t="str">
        <f>'财务收支预算总表01-1'!A3</f>
        <v> 单位名称：大姚县金碧小学</v>
      </c>
      <c r="B3" s="191"/>
      <c r="C3" s="148"/>
      <c r="D3" s="89" t="s">
        <v>4</v>
      </c>
    </row>
    <row r="4" spans="1:4" ht="19.5" customHeight="1">
      <c r="A4" s="192" t="s">
        <v>5</v>
      </c>
      <c r="B4" s="193"/>
      <c r="C4" s="192" t="s">
        <v>6</v>
      </c>
      <c r="D4" s="193"/>
    </row>
    <row r="5" spans="1:4" ht="21.75" customHeight="1">
      <c r="A5" s="194" t="s">
        <v>7</v>
      </c>
      <c r="B5" s="227" t="s">
        <v>8</v>
      </c>
      <c r="C5" s="194" t="s">
        <v>118</v>
      </c>
      <c r="D5" s="228" t="s">
        <v>8</v>
      </c>
    </row>
    <row r="6" spans="1:4" ht="17.25" customHeight="1">
      <c r="A6" s="195"/>
      <c r="B6" s="222"/>
      <c r="C6" s="195"/>
      <c r="D6" s="229"/>
    </row>
    <row r="7" spans="1:4" s="146" customFormat="1" ht="17.25" customHeight="1">
      <c r="A7" s="149" t="s">
        <v>119</v>
      </c>
      <c r="B7" s="150">
        <f>B8+B9+B10</f>
        <v>14993608.38</v>
      </c>
      <c r="C7" s="151" t="s">
        <v>120</v>
      </c>
      <c r="D7" s="152">
        <f>D8+D9+D10+D11+D12+D13+D14+D15+D16+D17+D18+D19+D20+D21+D22+D23+D24+D25+D26+D27+D28+D29+D30</f>
        <v>14993608.38</v>
      </c>
    </row>
    <row r="8" spans="1:4" s="146" customFormat="1" ht="17.25" customHeight="1">
      <c r="A8" s="153" t="s">
        <v>121</v>
      </c>
      <c r="B8" s="142">
        <v>14993608.38</v>
      </c>
      <c r="C8" s="151" t="s">
        <v>122</v>
      </c>
      <c r="D8" s="152"/>
    </row>
    <row r="9" spans="1:4" s="146" customFormat="1" ht="17.25" customHeight="1">
      <c r="A9" s="153" t="s">
        <v>123</v>
      </c>
      <c r="B9" s="150"/>
      <c r="C9" s="151" t="s">
        <v>124</v>
      </c>
      <c r="D9" s="152"/>
    </row>
    <row r="10" spans="1:4" s="146" customFormat="1" ht="17.25" customHeight="1">
      <c r="A10" s="153" t="s">
        <v>125</v>
      </c>
      <c r="B10" s="150"/>
      <c r="C10" s="151" t="s">
        <v>126</v>
      </c>
      <c r="D10" s="152"/>
    </row>
    <row r="11" spans="1:4" s="146" customFormat="1" ht="17.25" customHeight="1">
      <c r="A11" s="153" t="s">
        <v>127</v>
      </c>
      <c r="B11" s="150">
        <f>B12+B13+B14</f>
        <v>0</v>
      </c>
      <c r="C11" s="151" t="s">
        <v>128</v>
      </c>
      <c r="D11" s="152"/>
    </row>
    <row r="12" spans="1:4" s="146" customFormat="1" ht="17.25" customHeight="1">
      <c r="A12" s="153" t="s">
        <v>121</v>
      </c>
      <c r="B12" s="150"/>
      <c r="C12" s="151" t="s">
        <v>129</v>
      </c>
      <c r="D12" s="130">
        <v>10261498.38</v>
      </c>
    </row>
    <row r="13" spans="1:4" s="146" customFormat="1" ht="17.25" customHeight="1">
      <c r="A13" s="154" t="s">
        <v>123</v>
      </c>
      <c r="B13" s="152"/>
      <c r="C13" s="151" t="s">
        <v>130</v>
      </c>
      <c r="D13" s="152"/>
    </row>
    <row r="14" spans="1:4" s="146" customFormat="1" ht="17.25" customHeight="1">
      <c r="A14" s="154" t="s">
        <v>125</v>
      </c>
      <c r="B14" s="152"/>
      <c r="C14" s="151" t="s">
        <v>131</v>
      </c>
      <c r="D14" s="152"/>
    </row>
    <row r="15" spans="1:4" s="146" customFormat="1" ht="17.25" customHeight="1">
      <c r="A15" s="153"/>
      <c r="B15" s="152"/>
      <c r="C15" s="151" t="s">
        <v>132</v>
      </c>
      <c r="D15" s="130">
        <v>2612852</v>
      </c>
    </row>
    <row r="16" spans="1:4" s="146" customFormat="1" ht="17.25" customHeight="1">
      <c r="A16" s="153"/>
      <c r="B16" s="150"/>
      <c r="C16" s="151" t="s">
        <v>133</v>
      </c>
      <c r="D16" s="130">
        <v>1097518</v>
      </c>
    </row>
    <row r="17" spans="1:4" s="146" customFormat="1" ht="17.25" customHeight="1">
      <c r="A17" s="153"/>
      <c r="B17" s="155"/>
      <c r="C17" s="151" t="s">
        <v>134</v>
      </c>
      <c r="D17" s="152"/>
    </row>
    <row r="18" spans="1:4" s="146" customFormat="1" ht="17.25" customHeight="1">
      <c r="A18" s="154"/>
      <c r="B18" s="155"/>
      <c r="C18" s="151" t="s">
        <v>135</v>
      </c>
      <c r="D18" s="152"/>
    </row>
    <row r="19" spans="1:4" s="146" customFormat="1" ht="17.25" customHeight="1">
      <c r="A19" s="154"/>
      <c r="B19" s="156"/>
      <c r="C19" s="151" t="s">
        <v>136</v>
      </c>
      <c r="D19" s="152"/>
    </row>
    <row r="20" spans="1:4" s="146" customFormat="1" ht="17.25" customHeight="1">
      <c r="A20" s="157"/>
      <c r="B20" s="156"/>
      <c r="C20" s="151" t="s">
        <v>137</v>
      </c>
      <c r="D20" s="152"/>
    </row>
    <row r="21" spans="1:4" s="146" customFormat="1" ht="17.25" customHeight="1">
      <c r="A21" s="157"/>
      <c r="B21" s="156"/>
      <c r="C21" s="151" t="s">
        <v>138</v>
      </c>
      <c r="D21" s="152"/>
    </row>
    <row r="22" spans="1:4" s="146" customFormat="1" ht="17.25" customHeight="1">
      <c r="A22" s="157"/>
      <c r="B22" s="156"/>
      <c r="C22" s="151" t="s">
        <v>139</v>
      </c>
      <c r="D22" s="152"/>
    </row>
    <row r="23" spans="1:4" s="146" customFormat="1" ht="17.25" customHeight="1">
      <c r="A23" s="157"/>
      <c r="B23" s="156"/>
      <c r="C23" s="151" t="s">
        <v>140</v>
      </c>
      <c r="D23" s="152"/>
    </row>
    <row r="24" spans="1:4" s="146" customFormat="1" ht="17.25" customHeight="1">
      <c r="A24" s="157"/>
      <c r="B24" s="156"/>
      <c r="C24" s="151" t="s">
        <v>141</v>
      </c>
      <c r="D24" s="152"/>
    </row>
    <row r="25" spans="1:4" s="146" customFormat="1" ht="17.25" customHeight="1">
      <c r="A25" s="157"/>
      <c r="B25" s="151" t="s">
        <v>142</v>
      </c>
      <c r="C25" s="151" t="s">
        <v>143</v>
      </c>
      <c r="D25" s="152"/>
    </row>
    <row r="26" spans="1:4" s="146" customFormat="1" ht="17.25" customHeight="1">
      <c r="A26" s="157"/>
      <c r="B26" s="156"/>
      <c r="D26" s="130">
        <v>1021740</v>
      </c>
    </row>
    <row r="27" spans="1:4" s="146" customFormat="1" ht="17.25" customHeight="1">
      <c r="A27" s="157"/>
      <c r="B27" s="156"/>
      <c r="C27" s="151" t="s">
        <v>144</v>
      </c>
      <c r="D27" s="152"/>
    </row>
    <row r="28" spans="1:4" s="146" customFormat="1" ht="17.25" customHeight="1">
      <c r="A28" s="157"/>
      <c r="B28" s="156"/>
      <c r="C28" s="151" t="s">
        <v>145</v>
      </c>
      <c r="D28" s="152"/>
    </row>
    <row r="29" spans="1:4" s="146" customFormat="1" ht="17.25" customHeight="1">
      <c r="A29" s="157"/>
      <c r="B29" s="156"/>
      <c r="C29" s="151" t="s">
        <v>146</v>
      </c>
      <c r="D29" s="152"/>
    </row>
    <row r="30" spans="1:4" s="146" customFormat="1" ht="17.25" customHeight="1">
      <c r="A30" s="157"/>
      <c r="B30" s="156"/>
      <c r="C30" s="151" t="s">
        <v>147</v>
      </c>
      <c r="D30" s="152"/>
    </row>
    <row r="31" spans="1:4" s="146" customFormat="1" ht="14.25" customHeight="1">
      <c r="A31" s="158"/>
      <c r="B31" s="155"/>
      <c r="C31" s="154" t="s">
        <v>148</v>
      </c>
      <c r="D31" s="155"/>
    </row>
    <row r="32" spans="1:4" s="146" customFormat="1" ht="17.25" customHeight="1">
      <c r="A32" s="159" t="s">
        <v>149</v>
      </c>
      <c r="B32" s="155">
        <f>B11+B7</f>
        <v>14993608.38</v>
      </c>
      <c r="C32" s="158" t="s">
        <v>48</v>
      </c>
      <c r="D32" s="155">
        <f>D31+D7</f>
        <v>14993608.38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Zeros="0" workbookViewId="0" topLeftCell="A7">
      <selection activeCell="E32" sqref="E32"/>
    </sheetView>
  </sheetViews>
  <sheetFormatPr defaultColWidth="9.140625" defaultRowHeight="14.25" customHeight="1"/>
  <cols>
    <col min="1" max="1" width="20.140625" style="90" customWidth="1"/>
    <col min="2" max="2" width="41.57421875" style="90" customWidth="1"/>
    <col min="3" max="3" width="24.28125" style="15" customWidth="1"/>
    <col min="4" max="4" width="16.57421875" style="15" customWidth="1"/>
    <col min="5" max="6" width="22.28125" style="15" customWidth="1"/>
    <col min="7" max="7" width="24.28125" style="15" customWidth="1"/>
    <col min="8" max="8" width="9.140625" style="15" customWidth="1"/>
    <col min="9" max="16384" width="9.140625" style="15" customWidth="1"/>
  </cols>
  <sheetData>
    <row r="1" spans="4:7" ht="12" customHeight="1">
      <c r="D1" s="144"/>
      <c r="F1" s="43"/>
      <c r="G1" s="43" t="s">
        <v>150</v>
      </c>
    </row>
    <row r="2" spans="1:7" ht="39" customHeight="1">
      <c r="A2" s="230" t="s">
        <v>151</v>
      </c>
      <c r="B2" s="230"/>
      <c r="C2" s="230"/>
      <c r="D2" s="230"/>
      <c r="E2" s="231"/>
      <c r="F2" s="231"/>
      <c r="G2" s="231"/>
    </row>
    <row r="3" spans="1:7" ht="18" customHeight="1">
      <c r="A3" s="226" t="str">
        <f>'财务收支预算总表01-1'!A3</f>
        <v> 单位名称：大姚县金碧小学</v>
      </c>
      <c r="B3" s="232"/>
      <c r="C3" s="233"/>
      <c r="D3" s="233"/>
      <c r="E3" s="233"/>
      <c r="F3" s="93"/>
      <c r="G3" s="93" t="s">
        <v>4</v>
      </c>
    </row>
    <row r="4" spans="1:7" ht="20.25" customHeight="1">
      <c r="A4" s="234" t="s">
        <v>152</v>
      </c>
      <c r="B4" s="234"/>
      <c r="C4" s="235" t="s">
        <v>54</v>
      </c>
      <c r="D4" s="235" t="s">
        <v>73</v>
      </c>
      <c r="E4" s="235"/>
      <c r="F4" s="235"/>
      <c r="G4" s="235" t="s">
        <v>74</v>
      </c>
    </row>
    <row r="5" spans="1:7" ht="20.25" customHeight="1">
      <c r="A5" s="95" t="s">
        <v>71</v>
      </c>
      <c r="B5" s="95" t="s">
        <v>72</v>
      </c>
      <c r="C5" s="235"/>
      <c r="D5" s="62" t="s">
        <v>56</v>
      </c>
      <c r="E5" s="62" t="s">
        <v>153</v>
      </c>
      <c r="F5" s="62" t="s">
        <v>154</v>
      </c>
      <c r="G5" s="235"/>
    </row>
    <row r="6" spans="1:7" ht="20.25" customHeight="1">
      <c r="A6" s="95" t="s">
        <v>155</v>
      </c>
      <c r="B6" s="95" t="s">
        <v>156</v>
      </c>
      <c r="C6" s="95" t="s">
        <v>157</v>
      </c>
      <c r="D6" s="95" t="s">
        <v>158</v>
      </c>
      <c r="E6" s="95" t="s">
        <v>159</v>
      </c>
      <c r="F6" s="95" t="s">
        <v>160</v>
      </c>
      <c r="G6" s="95" t="s">
        <v>161</v>
      </c>
    </row>
    <row r="7" spans="1:7" s="120" customFormat="1" ht="18" customHeight="1">
      <c r="A7" s="36" t="s">
        <v>81</v>
      </c>
      <c r="B7" s="36" t="s">
        <v>82</v>
      </c>
      <c r="C7" s="125">
        <v>10261498.38</v>
      </c>
      <c r="D7" s="125">
        <v>10220418</v>
      </c>
      <c r="E7" s="125">
        <v>10194018</v>
      </c>
      <c r="F7" s="125">
        <v>26400</v>
      </c>
      <c r="G7" s="125">
        <v>41080.38</v>
      </c>
    </row>
    <row r="8" spans="1:7" s="120" customFormat="1" ht="18" customHeight="1">
      <c r="A8" s="36" t="s">
        <v>83</v>
      </c>
      <c r="B8" s="36" t="s">
        <v>84</v>
      </c>
      <c r="C8" s="125">
        <v>10261498.38</v>
      </c>
      <c r="D8" s="125">
        <v>10220418</v>
      </c>
      <c r="E8" s="125">
        <v>10194018</v>
      </c>
      <c r="F8" s="125">
        <v>26400</v>
      </c>
      <c r="G8" s="125">
        <v>41080.38</v>
      </c>
    </row>
    <row r="9" spans="1:7" s="120" customFormat="1" ht="18" customHeight="1">
      <c r="A9" s="36" t="s">
        <v>85</v>
      </c>
      <c r="B9" s="36" t="s">
        <v>86</v>
      </c>
      <c r="C9" s="125">
        <v>10261498.38</v>
      </c>
      <c r="D9" s="125">
        <v>10220418</v>
      </c>
      <c r="E9" s="125">
        <v>10194018</v>
      </c>
      <c r="F9" s="125">
        <v>26400</v>
      </c>
      <c r="G9" s="125">
        <v>41080.38</v>
      </c>
    </row>
    <row r="10" spans="1:7" s="120" customFormat="1" ht="18" customHeight="1">
      <c r="A10" s="36" t="s">
        <v>87</v>
      </c>
      <c r="B10" s="36" t="s">
        <v>88</v>
      </c>
      <c r="C10" s="125">
        <v>2612852</v>
      </c>
      <c r="D10" s="125">
        <v>2577956</v>
      </c>
      <c r="E10" s="125">
        <v>2577956</v>
      </c>
      <c r="F10" s="125"/>
      <c r="G10" s="125">
        <v>34896</v>
      </c>
    </row>
    <row r="11" spans="1:7" s="120" customFormat="1" ht="18" customHeight="1">
      <c r="A11" s="36" t="s">
        <v>89</v>
      </c>
      <c r="B11" s="36" t="s">
        <v>90</v>
      </c>
      <c r="C11" s="125">
        <v>2577956</v>
      </c>
      <c r="D11" s="125">
        <v>2577956</v>
      </c>
      <c r="E11" s="125">
        <v>2577956</v>
      </c>
      <c r="F11" s="125"/>
      <c r="G11" s="125"/>
    </row>
    <row r="12" spans="1:7" s="120" customFormat="1" ht="18" customHeight="1">
      <c r="A12" s="36" t="s">
        <v>91</v>
      </c>
      <c r="B12" s="36" t="s">
        <v>92</v>
      </c>
      <c r="C12" s="125">
        <v>982356</v>
      </c>
      <c r="D12" s="125">
        <v>982356</v>
      </c>
      <c r="E12" s="125">
        <v>982356</v>
      </c>
      <c r="F12" s="125"/>
      <c r="G12" s="125"/>
    </row>
    <row r="13" spans="1:7" s="120" customFormat="1" ht="18" customHeight="1">
      <c r="A13" s="36" t="s">
        <v>93</v>
      </c>
      <c r="B13" s="36" t="s">
        <v>94</v>
      </c>
      <c r="C13" s="125">
        <v>1595600</v>
      </c>
      <c r="D13" s="125">
        <v>1595600</v>
      </c>
      <c r="E13" s="125">
        <v>1595600</v>
      </c>
      <c r="F13" s="125"/>
      <c r="G13" s="125"/>
    </row>
    <row r="14" spans="1:7" s="120" customFormat="1" ht="18" customHeight="1">
      <c r="A14" s="36" t="s">
        <v>95</v>
      </c>
      <c r="B14" s="36" t="s">
        <v>96</v>
      </c>
      <c r="C14" s="125">
        <v>34896</v>
      </c>
      <c r="D14" s="125"/>
      <c r="E14" s="125"/>
      <c r="F14" s="125"/>
      <c r="G14" s="125">
        <v>34896</v>
      </c>
    </row>
    <row r="15" spans="1:7" s="120" customFormat="1" ht="18" customHeight="1">
      <c r="A15" s="36" t="s">
        <v>97</v>
      </c>
      <c r="B15" s="36" t="s">
        <v>98</v>
      </c>
      <c r="C15" s="125">
        <v>34896</v>
      </c>
      <c r="D15" s="125"/>
      <c r="E15" s="125"/>
      <c r="F15" s="125"/>
      <c r="G15" s="125">
        <v>34896</v>
      </c>
    </row>
    <row r="16" spans="1:7" s="120" customFormat="1" ht="18" customHeight="1">
      <c r="A16" s="36" t="s">
        <v>99</v>
      </c>
      <c r="B16" s="36" t="s">
        <v>100</v>
      </c>
      <c r="C16" s="125">
        <v>1097518</v>
      </c>
      <c r="D16" s="125">
        <v>1097518</v>
      </c>
      <c r="E16" s="125">
        <v>1097518</v>
      </c>
      <c r="F16" s="125"/>
      <c r="G16" s="125"/>
    </row>
    <row r="17" spans="1:7" s="120" customFormat="1" ht="18" customHeight="1">
      <c r="A17" s="36" t="s">
        <v>101</v>
      </c>
      <c r="B17" s="36" t="s">
        <v>102</v>
      </c>
      <c r="C17" s="125">
        <v>1097518</v>
      </c>
      <c r="D17" s="125">
        <v>1097518</v>
      </c>
      <c r="E17" s="125">
        <v>1097518</v>
      </c>
      <c r="F17" s="125"/>
      <c r="G17" s="125"/>
    </row>
    <row r="18" spans="1:7" s="120" customFormat="1" ht="18" customHeight="1">
      <c r="A18" s="36" t="s">
        <v>103</v>
      </c>
      <c r="B18" s="36" t="s">
        <v>104</v>
      </c>
      <c r="C18" s="125">
        <v>578986</v>
      </c>
      <c r="D18" s="125">
        <v>578986</v>
      </c>
      <c r="E18" s="125">
        <v>578986</v>
      </c>
      <c r="F18" s="125"/>
      <c r="G18" s="125"/>
    </row>
    <row r="19" spans="1:7" s="120" customFormat="1" ht="18" customHeight="1">
      <c r="A19" s="36" t="s">
        <v>105</v>
      </c>
      <c r="B19" s="36" t="s">
        <v>106</v>
      </c>
      <c r="C19" s="125">
        <v>459782</v>
      </c>
      <c r="D19" s="125">
        <v>459782</v>
      </c>
      <c r="E19" s="125">
        <v>459782</v>
      </c>
      <c r="F19" s="125"/>
      <c r="G19" s="125"/>
    </row>
    <row r="20" spans="1:7" s="120" customFormat="1" ht="18" customHeight="1">
      <c r="A20" s="36" t="s">
        <v>107</v>
      </c>
      <c r="B20" s="36" t="s">
        <v>108</v>
      </c>
      <c r="C20" s="125">
        <v>58750</v>
      </c>
      <c r="D20" s="125">
        <v>58750</v>
      </c>
      <c r="E20" s="125">
        <v>58750</v>
      </c>
      <c r="F20" s="125"/>
      <c r="G20" s="125"/>
    </row>
    <row r="21" spans="1:7" s="120" customFormat="1" ht="18" customHeight="1">
      <c r="A21" s="36" t="s">
        <v>109</v>
      </c>
      <c r="B21" s="36" t="s">
        <v>110</v>
      </c>
      <c r="C21" s="125">
        <v>1021740</v>
      </c>
      <c r="D21" s="125">
        <v>1021740</v>
      </c>
      <c r="E21" s="125">
        <v>1021740</v>
      </c>
      <c r="F21" s="125"/>
      <c r="G21" s="125"/>
    </row>
    <row r="22" spans="1:7" s="120" customFormat="1" ht="18" customHeight="1">
      <c r="A22" s="36" t="s">
        <v>111</v>
      </c>
      <c r="B22" s="36" t="s">
        <v>112</v>
      </c>
      <c r="C22" s="125">
        <v>1021740</v>
      </c>
      <c r="D22" s="125">
        <v>1021740</v>
      </c>
      <c r="E22" s="125">
        <v>1021740</v>
      </c>
      <c r="F22" s="125"/>
      <c r="G22" s="125"/>
    </row>
    <row r="23" spans="1:7" s="120" customFormat="1" ht="18" customHeight="1">
      <c r="A23" s="36" t="s">
        <v>113</v>
      </c>
      <c r="B23" s="36" t="s">
        <v>114</v>
      </c>
      <c r="C23" s="125">
        <v>1021740</v>
      </c>
      <c r="D23" s="125">
        <v>1021740</v>
      </c>
      <c r="E23" s="125">
        <v>1021740</v>
      </c>
      <c r="F23" s="125"/>
      <c r="G23" s="125"/>
    </row>
    <row r="24" spans="1:7" s="120" customFormat="1" ht="18" customHeight="1">
      <c r="A24" s="36"/>
      <c r="B24" s="36"/>
      <c r="C24" s="125"/>
      <c r="D24" s="125"/>
      <c r="E24" s="125"/>
      <c r="F24" s="125"/>
      <c r="G24" s="125"/>
    </row>
    <row r="25" spans="1:7" s="120" customFormat="1" ht="18" customHeight="1">
      <c r="A25" s="36"/>
      <c r="B25" s="36"/>
      <c r="C25" s="125"/>
      <c r="D25" s="125"/>
      <c r="E25" s="125"/>
      <c r="F25" s="125"/>
      <c r="G25" s="125"/>
    </row>
    <row r="26" spans="1:7" s="120" customFormat="1" ht="18" customHeight="1">
      <c r="A26" s="236" t="s">
        <v>115</v>
      </c>
      <c r="B26" s="236" t="s">
        <v>115</v>
      </c>
      <c r="C26" s="145">
        <v>14993608.38</v>
      </c>
      <c r="D26" s="125">
        <v>14917632</v>
      </c>
      <c r="E26" s="145">
        <v>14891232</v>
      </c>
      <c r="F26" s="145">
        <v>26400</v>
      </c>
      <c r="G26" s="145">
        <v>75976.38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2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F18" sqref="F18"/>
    </sheetView>
  </sheetViews>
  <sheetFormatPr defaultColWidth="9.140625" defaultRowHeight="12.75"/>
  <cols>
    <col min="1" max="1" width="29.421875" style="135" customWidth="1"/>
    <col min="2" max="2" width="27.421875" style="135" customWidth="1"/>
    <col min="3" max="3" width="17.28125" style="136" customWidth="1"/>
    <col min="4" max="5" width="26.28125" style="137" customWidth="1"/>
    <col min="6" max="6" width="18.7109375" style="137" customWidth="1"/>
    <col min="7" max="7" width="9.140625" style="15" customWidth="1"/>
    <col min="8" max="16384" width="9.140625" style="15" customWidth="1"/>
  </cols>
  <sheetData>
    <row r="1" spans="1:6" ht="12" customHeight="1">
      <c r="A1" s="138"/>
      <c r="B1" s="138"/>
      <c r="C1" s="17"/>
      <c r="D1" s="15"/>
      <c r="E1" s="15"/>
      <c r="F1" s="139" t="s">
        <v>162</v>
      </c>
    </row>
    <row r="2" spans="1:6" ht="25.5" customHeight="1">
      <c r="A2" s="237" t="s">
        <v>163</v>
      </c>
      <c r="B2" s="237"/>
      <c r="C2" s="237"/>
      <c r="D2" s="237"/>
      <c r="E2" s="238"/>
      <c r="F2" s="238"/>
    </row>
    <row r="3" spans="1:6" ht="15.75" customHeight="1">
      <c r="A3" s="226" t="str">
        <f>'财务收支预算总表01-1'!A3</f>
        <v> 单位名称：大姚县金碧小学</v>
      </c>
      <c r="B3" s="239"/>
      <c r="C3" s="240"/>
      <c r="D3" s="233"/>
      <c r="E3" s="15"/>
      <c r="F3" s="139" t="s">
        <v>164</v>
      </c>
    </row>
    <row r="4" spans="1:6" s="134" customFormat="1" ht="19.5" customHeight="1">
      <c r="A4" s="242" t="s">
        <v>165</v>
      </c>
      <c r="B4" s="194" t="s">
        <v>166</v>
      </c>
      <c r="C4" s="192" t="s">
        <v>167</v>
      </c>
      <c r="D4" s="241"/>
      <c r="E4" s="193"/>
      <c r="F4" s="194" t="s">
        <v>168</v>
      </c>
    </row>
    <row r="5" spans="1:6" s="134" customFormat="1" ht="19.5" customHeight="1">
      <c r="A5" s="222"/>
      <c r="B5" s="195"/>
      <c r="C5" s="48" t="s">
        <v>56</v>
      </c>
      <c r="D5" s="48" t="s">
        <v>169</v>
      </c>
      <c r="E5" s="48" t="s">
        <v>170</v>
      </c>
      <c r="F5" s="195"/>
    </row>
    <row r="6" spans="1:6" s="134" customFormat="1" ht="25.5" customHeight="1">
      <c r="A6" s="140">
        <v>1</v>
      </c>
      <c r="B6" s="140">
        <v>2</v>
      </c>
      <c r="C6" s="141">
        <v>3</v>
      </c>
      <c r="D6" s="140">
        <v>4</v>
      </c>
      <c r="E6" s="140">
        <v>5</v>
      </c>
      <c r="F6" s="140">
        <v>6</v>
      </c>
    </row>
    <row r="7" spans="1:6" ht="25.5" customHeight="1">
      <c r="A7" s="142">
        <f>B7+C7+F7</f>
        <v>0</v>
      </c>
      <c r="B7" s="142"/>
      <c r="C7" s="143">
        <f>D7+E7</f>
        <v>0</v>
      </c>
      <c r="D7" s="142"/>
      <c r="E7" s="142"/>
      <c r="F7" s="142"/>
    </row>
    <row r="8" ht="21.75" customHeight="1">
      <c r="A8" s="138" t="str">
        <f>IF(A7=0,"说明：本表无数据，故公开空表。","")</f>
        <v>说明：本表无数据，故公开空表。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Zeros="0" workbookViewId="0" topLeftCell="D1">
      <selection activeCell="V18" sqref="V18"/>
    </sheetView>
  </sheetViews>
  <sheetFormatPr defaultColWidth="9.140625" defaultRowHeight="14.25" customHeight="1"/>
  <cols>
    <col min="1" max="1" width="28.140625" style="90" customWidth="1"/>
    <col min="2" max="2" width="21.421875" style="90" customWidth="1"/>
    <col min="3" max="3" width="25.8515625" style="90" customWidth="1"/>
    <col min="4" max="4" width="7.140625" style="90" customWidth="1"/>
    <col min="5" max="5" width="28.7109375" style="90" customWidth="1"/>
    <col min="6" max="6" width="7.140625" style="90" customWidth="1"/>
    <col min="7" max="7" width="24.8515625" style="90" customWidth="1"/>
    <col min="8" max="8" width="14.140625" style="17" customWidth="1"/>
    <col min="9" max="9" width="14.7109375" style="17" customWidth="1"/>
    <col min="10" max="10" width="6.28125" style="17" customWidth="1"/>
    <col min="11" max="12" width="4.7109375" style="17" customWidth="1"/>
    <col min="13" max="13" width="14.00390625" style="17" customWidth="1"/>
    <col min="14" max="24" width="4.8515625" style="17" customWidth="1"/>
    <col min="25" max="25" width="9.140625" style="15" customWidth="1"/>
    <col min="26" max="16384" width="9.140625" style="15" customWidth="1"/>
  </cols>
  <sheetData>
    <row r="1" spans="22:24" ht="12" customHeight="1">
      <c r="V1" s="243" t="s">
        <v>171</v>
      </c>
      <c r="W1" s="243"/>
      <c r="X1" s="243"/>
    </row>
    <row r="2" spans="1:24" ht="39" customHeight="1">
      <c r="A2" s="230" t="s">
        <v>172</v>
      </c>
      <c r="B2" s="230"/>
      <c r="C2" s="230"/>
      <c r="D2" s="230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</row>
    <row r="3" spans="1:24" ht="18" customHeight="1">
      <c r="A3" s="226" t="str">
        <f>'财务收支预算总表01-1'!A3</f>
        <v> 单位名称：大姚县金碧小学</v>
      </c>
      <c r="B3" s="232"/>
      <c r="C3" s="232"/>
      <c r="D3" s="232"/>
      <c r="E3" s="232"/>
      <c r="F3" s="232"/>
      <c r="G3" s="232"/>
      <c r="H3" s="233"/>
      <c r="I3" s="233"/>
      <c r="J3" s="15"/>
      <c r="K3" s="15"/>
      <c r="L3" s="15"/>
      <c r="M3" s="15"/>
      <c r="N3" s="15"/>
      <c r="O3" s="15"/>
      <c r="P3" s="15"/>
      <c r="Q3" s="15"/>
      <c r="W3" s="244" t="s">
        <v>4</v>
      </c>
      <c r="X3" s="244"/>
    </row>
    <row r="4" spans="1:24" s="119" customFormat="1" ht="16.5" customHeight="1">
      <c r="A4" s="247" t="s">
        <v>173</v>
      </c>
      <c r="B4" s="247" t="s">
        <v>174</v>
      </c>
      <c r="C4" s="247" t="s">
        <v>175</v>
      </c>
      <c r="D4" s="247" t="s">
        <v>176</v>
      </c>
      <c r="E4" s="247" t="s">
        <v>177</v>
      </c>
      <c r="F4" s="247" t="s">
        <v>178</v>
      </c>
      <c r="G4" s="247" t="s">
        <v>179</v>
      </c>
      <c r="H4" s="245" t="s">
        <v>180</v>
      </c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</row>
    <row r="5" spans="1:24" s="119" customFormat="1" ht="16.5" customHeight="1">
      <c r="A5" s="247"/>
      <c r="B5" s="247"/>
      <c r="C5" s="247"/>
      <c r="D5" s="247"/>
      <c r="E5" s="247"/>
      <c r="F5" s="247"/>
      <c r="G5" s="247"/>
      <c r="H5" s="245" t="s">
        <v>181</v>
      </c>
      <c r="I5" s="245" t="s">
        <v>182</v>
      </c>
      <c r="J5" s="245"/>
      <c r="K5" s="245"/>
      <c r="L5" s="245"/>
      <c r="M5" s="245"/>
      <c r="N5" s="245"/>
      <c r="O5" s="246" t="s">
        <v>183</v>
      </c>
      <c r="P5" s="246"/>
      <c r="Q5" s="246"/>
      <c r="R5" s="245" t="s">
        <v>60</v>
      </c>
      <c r="S5" s="245" t="s">
        <v>61</v>
      </c>
      <c r="T5" s="245"/>
      <c r="U5" s="245"/>
      <c r="V5" s="245"/>
      <c r="W5" s="245"/>
      <c r="X5" s="245"/>
    </row>
    <row r="6" spans="1:24" s="119" customFormat="1" ht="16.5" customHeight="1">
      <c r="A6" s="247"/>
      <c r="B6" s="247"/>
      <c r="C6" s="247"/>
      <c r="D6" s="247"/>
      <c r="E6" s="247"/>
      <c r="F6" s="247"/>
      <c r="G6" s="247"/>
      <c r="H6" s="245"/>
      <c r="I6" s="245" t="s">
        <v>184</v>
      </c>
      <c r="J6" s="245"/>
      <c r="K6" s="245" t="s">
        <v>185</v>
      </c>
      <c r="L6" s="245" t="s">
        <v>186</v>
      </c>
      <c r="M6" s="245" t="s">
        <v>187</v>
      </c>
      <c r="N6" s="245" t="s">
        <v>188</v>
      </c>
      <c r="O6" s="248" t="s">
        <v>57</v>
      </c>
      <c r="P6" s="248" t="s">
        <v>58</v>
      </c>
      <c r="Q6" s="248" t="s">
        <v>59</v>
      </c>
      <c r="R6" s="245"/>
      <c r="S6" s="245" t="s">
        <v>56</v>
      </c>
      <c r="T6" s="245" t="s">
        <v>62</v>
      </c>
      <c r="U6" s="245" t="s">
        <v>63</v>
      </c>
      <c r="V6" s="245" t="s">
        <v>64</v>
      </c>
      <c r="W6" s="245" t="s">
        <v>65</v>
      </c>
      <c r="X6" s="245" t="s">
        <v>66</v>
      </c>
    </row>
    <row r="7" spans="1:24" s="119" customFormat="1" ht="47.25" customHeight="1">
      <c r="A7" s="247"/>
      <c r="B7" s="247"/>
      <c r="C7" s="247"/>
      <c r="D7" s="247"/>
      <c r="E7" s="247"/>
      <c r="F7" s="247"/>
      <c r="G7" s="247"/>
      <c r="H7" s="245"/>
      <c r="I7" s="129" t="s">
        <v>56</v>
      </c>
      <c r="J7" s="129" t="s">
        <v>189</v>
      </c>
      <c r="K7" s="245"/>
      <c r="L7" s="245"/>
      <c r="M7" s="245"/>
      <c r="N7" s="245"/>
      <c r="O7" s="249"/>
      <c r="P7" s="249"/>
      <c r="Q7" s="249"/>
      <c r="R7" s="245"/>
      <c r="S7" s="245"/>
      <c r="T7" s="245"/>
      <c r="U7" s="245"/>
      <c r="V7" s="245"/>
      <c r="W7" s="245"/>
      <c r="X7" s="245"/>
    </row>
    <row r="8" spans="1:24" ht="23.25" customHeight="1">
      <c r="A8" s="95" t="s">
        <v>155</v>
      </c>
      <c r="B8" s="95" t="s">
        <v>156</v>
      </c>
      <c r="C8" s="95" t="s">
        <v>157</v>
      </c>
      <c r="D8" s="95" t="s">
        <v>158</v>
      </c>
      <c r="E8" s="95" t="s">
        <v>159</v>
      </c>
      <c r="F8" s="95" t="s">
        <v>160</v>
      </c>
      <c r="G8" s="95" t="s">
        <v>161</v>
      </c>
      <c r="H8" s="95" t="s">
        <v>190</v>
      </c>
      <c r="I8" s="95" t="s">
        <v>191</v>
      </c>
      <c r="J8" s="95" t="s">
        <v>192</v>
      </c>
      <c r="K8" s="95" t="s">
        <v>193</v>
      </c>
      <c r="L8" s="95" t="s">
        <v>194</v>
      </c>
      <c r="M8" s="95" t="s">
        <v>195</v>
      </c>
      <c r="N8" s="95" t="s">
        <v>196</v>
      </c>
      <c r="O8" s="95" t="s">
        <v>197</v>
      </c>
      <c r="P8" s="95" t="s">
        <v>198</v>
      </c>
      <c r="Q8" s="95" t="s">
        <v>199</v>
      </c>
      <c r="R8" s="95" t="s">
        <v>200</v>
      </c>
      <c r="S8" s="95" t="s">
        <v>201</v>
      </c>
      <c r="T8" s="95" t="s">
        <v>202</v>
      </c>
      <c r="U8" s="95" t="s">
        <v>203</v>
      </c>
      <c r="V8" s="95" t="s">
        <v>204</v>
      </c>
      <c r="W8" s="95" t="s">
        <v>205</v>
      </c>
      <c r="X8" s="95" t="s">
        <v>206</v>
      </c>
    </row>
    <row r="9" spans="1:24" s="120" customFormat="1" ht="18" customHeight="1">
      <c r="A9" s="118" t="s">
        <v>207</v>
      </c>
      <c r="B9" s="118" t="s">
        <v>208</v>
      </c>
      <c r="C9" s="118" t="s">
        <v>209</v>
      </c>
      <c r="D9" s="118" t="s">
        <v>85</v>
      </c>
      <c r="E9" s="118" t="s">
        <v>210</v>
      </c>
      <c r="F9" s="118" t="s">
        <v>211</v>
      </c>
      <c r="G9" s="118" t="s">
        <v>212</v>
      </c>
      <c r="H9" s="130">
        <v>4446060</v>
      </c>
      <c r="I9" s="130">
        <v>4446060</v>
      </c>
      <c r="J9" s="132"/>
      <c r="K9" s="132"/>
      <c r="L9" s="132"/>
      <c r="M9" s="130">
        <v>4446060</v>
      </c>
      <c r="N9" s="132"/>
      <c r="O9" s="132"/>
      <c r="P9" s="132"/>
      <c r="Q9" s="132"/>
      <c r="R9" s="132"/>
      <c r="S9" s="132">
        <f>T9+U9+V9+W9+X9</f>
        <v>0</v>
      </c>
      <c r="T9" s="132">
        <f>SUM(T320)</f>
        <v>0</v>
      </c>
      <c r="U9" s="132"/>
      <c r="V9" s="132"/>
      <c r="W9" s="132"/>
      <c r="X9" s="132"/>
    </row>
    <row r="10" spans="1:24" s="120" customFormat="1" ht="18" customHeight="1">
      <c r="A10" s="118" t="s">
        <v>207</v>
      </c>
      <c r="B10" s="118" t="s">
        <v>213</v>
      </c>
      <c r="C10" s="118" t="s">
        <v>214</v>
      </c>
      <c r="D10" s="118" t="s">
        <v>85</v>
      </c>
      <c r="E10" s="118" t="s">
        <v>210</v>
      </c>
      <c r="F10" s="118" t="s">
        <v>215</v>
      </c>
      <c r="G10" s="118" t="s">
        <v>216</v>
      </c>
      <c r="H10" s="130">
        <v>1095300</v>
      </c>
      <c r="I10" s="130">
        <v>1095300</v>
      </c>
      <c r="J10" s="132"/>
      <c r="K10" s="133"/>
      <c r="L10" s="133"/>
      <c r="M10" s="130">
        <v>1095300</v>
      </c>
      <c r="N10" s="133"/>
      <c r="O10" s="133"/>
      <c r="P10" s="133"/>
      <c r="Q10" s="133"/>
      <c r="R10" s="133"/>
      <c r="S10" s="132">
        <f aca="true" t="shared" si="0" ref="S10:S25">T10+U10+V10+W10+X10</f>
        <v>0</v>
      </c>
      <c r="T10" s="133"/>
      <c r="U10" s="133"/>
      <c r="V10" s="133"/>
      <c r="W10" s="133"/>
      <c r="X10" s="133"/>
    </row>
    <row r="11" spans="1:24" s="120" customFormat="1" ht="18" customHeight="1">
      <c r="A11" s="118" t="s">
        <v>207</v>
      </c>
      <c r="B11" s="118" t="s">
        <v>213</v>
      </c>
      <c r="C11" s="118" t="s">
        <v>214</v>
      </c>
      <c r="D11" s="118" t="s">
        <v>85</v>
      </c>
      <c r="E11" s="118" t="s">
        <v>210</v>
      </c>
      <c r="F11" s="118" t="s">
        <v>215</v>
      </c>
      <c r="G11" s="118" t="s">
        <v>216</v>
      </c>
      <c r="H11" s="130">
        <v>2173824</v>
      </c>
      <c r="I11" s="130">
        <v>2173824</v>
      </c>
      <c r="J11" s="132"/>
      <c r="K11" s="133"/>
      <c r="L11" s="133"/>
      <c r="M11" s="130">
        <v>2173824</v>
      </c>
      <c r="N11" s="133"/>
      <c r="O11" s="133"/>
      <c r="P11" s="133"/>
      <c r="Q11" s="133"/>
      <c r="R11" s="133"/>
      <c r="S11" s="132">
        <f t="shared" si="0"/>
        <v>0</v>
      </c>
      <c r="T11" s="133"/>
      <c r="U11" s="133"/>
      <c r="V11" s="133"/>
      <c r="W11" s="133"/>
      <c r="X11" s="133"/>
    </row>
    <row r="12" spans="1:24" s="120" customFormat="1" ht="18" customHeight="1">
      <c r="A12" s="118" t="s">
        <v>207</v>
      </c>
      <c r="B12" s="118" t="s">
        <v>217</v>
      </c>
      <c r="C12" s="118" t="s">
        <v>218</v>
      </c>
      <c r="D12" s="118" t="s">
        <v>85</v>
      </c>
      <c r="E12" s="118" t="s">
        <v>210</v>
      </c>
      <c r="F12" s="118" t="s">
        <v>215</v>
      </c>
      <c r="G12" s="118" t="s">
        <v>216</v>
      </c>
      <c r="H12" s="130">
        <v>1458000</v>
      </c>
      <c r="I12" s="130">
        <v>1458000</v>
      </c>
      <c r="J12" s="132"/>
      <c r="K12" s="133"/>
      <c r="L12" s="133"/>
      <c r="M12" s="130">
        <v>1458000</v>
      </c>
      <c r="N12" s="133"/>
      <c r="O12" s="133"/>
      <c r="P12" s="133"/>
      <c r="Q12" s="133"/>
      <c r="R12" s="133"/>
      <c r="S12" s="132">
        <f t="shared" si="0"/>
        <v>0</v>
      </c>
      <c r="T12" s="133"/>
      <c r="U12" s="133"/>
      <c r="V12" s="133"/>
      <c r="W12" s="133"/>
      <c r="X12" s="133"/>
    </row>
    <row r="13" spans="1:24" s="120" customFormat="1" ht="18" customHeight="1">
      <c r="A13" s="118" t="s">
        <v>207</v>
      </c>
      <c r="B13" s="118" t="s">
        <v>219</v>
      </c>
      <c r="C13" s="118" t="s">
        <v>220</v>
      </c>
      <c r="D13" s="118" t="s">
        <v>85</v>
      </c>
      <c r="E13" s="118" t="s">
        <v>210</v>
      </c>
      <c r="F13" s="118" t="s">
        <v>221</v>
      </c>
      <c r="G13" s="118" t="s">
        <v>222</v>
      </c>
      <c r="H13" s="130">
        <v>428808</v>
      </c>
      <c r="I13" s="130">
        <v>428808</v>
      </c>
      <c r="J13" s="132"/>
      <c r="K13" s="133"/>
      <c r="L13" s="133"/>
      <c r="M13" s="130">
        <v>428808</v>
      </c>
      <c r="N13" s="133"/>
      <c r="O13" s="133"/>
      <c r="P13" s="133"/>
      <c r="Q13" s="133"/>
      <c r="R13" s="133"/>
      <c r="S13" s="132">
        <f t="shared" si="0"/>
        <v>0</v>
      </c>
      <c r="T13" s="133"/>
      <c r="U13" s="133"/>
      <c r="V13" s="133"/>
      <c r="W13" s="133"/>
      <c r="X13" s="133"/>
    </row>
    <row r="14" spans="1:24" s="120" customFormat="1" ht="18" customHeight="1">
      <c r="A14" s="118" t="s">
        <v>207</v>
      </c>
      <c r="B14" s="118" t="s">
        <v>223</v>
      </c>
      <c r="C14" s="118" t="s">
        <v>224</v>
      </c>
      <c r="D14" s="118" t="s">
        <v>85</v>
      </c>
      <c r="E14" s="118" t="s">
        <v>210</v>
      </c>
      <c r="F14" s="118" t="s">
        <v>215</v>
      </c>
      <c r="G14" s="118" t="s">
        <v>216</v>
      </c>
      <c r="H14" s="130">
        <v>370505</v>
      </c>
      <c r="I14" s="130">
        <v>370505</v>
      </c>
      <c r="J14" s="132"/>
      <c r="K14" s="133"/>
      <c r="L14" s="133"/>
      <c r="M14" s="130">
        <v>370505</v>
      </c>
      <c r="N14" s="133"/>
      <c r="O14" s="133"/>
      <c r="P14" s="133"/>
      <c r="Q14" s="133"/>
      <c r="R14" s="133"/>
      <c r="S14" s="132">
        <f t="shared" si="0"/>
        <v>0</v>
      </c>
      <c r="T14" s="133"/>
      <c r="U14" s="133"/>
      <c r="V14" s="133"/>
      <c r="W14" s="133"/>
      <c r="X14" s="133"/>
    </row>
    <row r="15" spans="1:24" s="120" customFormat="1" ht="18" customHeight="1">
      <c r="A15" s="118" t="s">
        <v>207</v>
      </c>
      <c r="B15" s="118" t="s">
        <v>225</v>
      </c>
      <c r="C15" s="118" t="s">
        <v>226</v>
      </c>
      <c r="D15" s="118" t="s">
        <v>93</v>
      </c>
      <c r="E15" s="118" t="s">
        <v>227</v>
      </c>
      <c r="F15" s="118" t="s">
        <v>228</v>
      </c>
      <c r="G15" s="118" t="s">
        <v>226</v>
      </c>
      <c r="H15" s="130">
        <v>1595600</v>
      </c>
      <c r="I15" s="130">
        <v>1595600</v>
      </c>
      <c r="J15" s="132"/>
      <c r="K15" s="133"/>
      <c r="L15" s="133"/>
      <c r="M15" s="130">
        <v>1595600</v>
      </c>
      <c r="N15" s="133"/>
      <c r="O15" s="133"/>
      <c r="P15" s="133"/>
      <c r="Q15" s="133"/>
      <c r="R15" s="133"/>
      <c r="S15" s="132">
        <f t="shared" si="0"/>
        <v>0</v>
      </c>
      <c r="T15" s="133"/>
      <c r="U15" s="133"/>
      <c r="V15" s="133"/>
      <c r="W15" s="133"/>
      <c r="X15" s="133"/>
    </row>
    <row r="16" spans="1:24" s="120" customFormat="1" ht="18" customHeight="1">
      <c r="A16" s="118" t="s">
        <v>207</v>
      </c>
      <c r="B16" s="118" t="s">
        <v>229</v>
      </c>
      <c r="C16" s="118" t="s">
        <v>230</v>
      </c>
      <c r="D16" s="118" t="s">
        <v>103</v>
      </c>
      <c r="E16" s="118" t="s">
        <v>231</v>
      </c>
      <c r="F16" s="118" t="s">
        <v>232</v>
      </c>
      <c r="G16" s="118" t="s">
        <v>233</v>
      </c>
      <c r="H16" s="130">
        <v>578986</v>
      </c>
      <c r="I16" s="130">
        <v>578986</v>
      </c>
      <c r="J16" s="133"/>
      <c r="K16" s="133"/>
      <c r="L16" s="133"/>
      <c r="M16" s="130">
        <v>578986</v>
      </c>
      <c r="N16" s="133"/>
      <c r="O16" s="133"/>
      <c r="P16" s="133"/>
      <c r="Q16" s="133"/>
      <c r="R16" s="133"/>
      <c r="S16" s="132">
        <f t="shared" si="0"/>
        <v>0</v>
      </c>
      <c r="T16" s="133"/>
      <c r="U16" s="133"/>
      <c r="V16" s="133"/>
      <c r="W16" s="133"/>
      <c r="X16" s="133"/>
    </row>
    <row r="17" spans="1:24" s="120" customFormat="1" ht="18" customHeight="1">
      <c r="A17" s="118" t="s">
        <v>207</v>
      </c>
      <c r="B17" s="118" t="s">
        <v>229</v>
      </c>
      <c r="C17" s="118" t="s">
        <v>230</v>
      </c>
      <c r="D17" s="118" t="s">
        <v>105</v>
      </c>
      <c r="E17" s="118" t="s">
        <v>234</v>
      </c>
      <c r="F17" s="118" t="s">
        <v>235</v>
      </c>
      <c r="G17" s="118" t="s">
        <v>236</v>
      </c>
      <c r="H17" s="130">
        <v>459782</v>
      </c>
      <c r="I17" s="130">
        <v>459782</v>
      </c>
      <c r="J17" s="133"/>
      <c r="K17" s="133"/>
      <c r="L17" s="133"/>
      <c r="M17" s="130">
        <v>459782</v>
      </c>
      <c r="N17" s="133"/>
      <c r="O17" s="133"/>
      <c r="P17" s="133"/>
      <c r="Q17" s="133"/>
      <c r="R17" s="133"/>
      <c r="S17" s="132">
        <f t="shared" si="0"/>
        <v>0</v>
      </c>
      <c r="T17" s="133"/>
      <c r="U17" s="133"/>
      <c r="V17" s="133"/>
      <c r="W17" s="133"/>
      <c r="X17" s="133"/>
    </row>
    <row r="18" spans="1:24" s="120" customFormat="1" ht="18" customHeight="1">
      <c r="A18" s="118" t="s">
        <v>207</v>
      </c>
      <c r="B18" s="118" t="s">
        <v>229</v>
      </c>
      <c r="C18" s="118" t="s">
        <v>230</v>
      </c>
      <c r="D18" s="118" t="s">
        <v>107</v>
      </c>
      <c r="E18" s="118" t="s">
        <v>237</v>
      </c>
      <c r="F18" s="118" t="s">
        <v>238</v>
      </c>
      <c r="G18" s="118" t="s">
        <v>239</v>
      </c>
      <c r="H18" s="130">
        <v>58750</v>
      </c>
      <c r="I18" s="130">
        <v>58750</v>
      </c>
      <c r="J18" s="133"/>
      <c r="K18" s="133"/>
      <c r="L18" s="133"/>
      <c r="M18" s="130">
        <v>58750</v>
      </c>
      <c r="N18" s="133"/>
      <c r="O18" s="133"/>
      <c r="P18" s="133"/>
      <c r="Q18" s="133"/>
      <c r="R18" s="133"/>
      <c r="S18" s="132">
        <f t="shared" si="0"/>
        <v>0</v>
      </c>
      <c r="T18" s="133"/>
      <c r="U18" s="133"/>
      <c r="V18" s="133"/>
      <c r="W18" s="133"/>
      <c r="X18" s="133"/>
    </row>
    <row r="19" spans="1:24" s="120" customFormat="1" ht="18" customHeight="1">
      <c r="A19" s="118" t="s">
        <v>207</v>
      </c>
      <c r="B19" s="118" t="s">
        <v>240</v>
      </c>
      <c r="C19" s="118" t="s">
        <v>241</v>
      </c>
      <c r="D19" s="118" t="s">
        <v>85</v>
      </c>
      <c r="E19" s="118" t="s">
        <v>210</v>
      </c>
      <c r="F19" s="118" t="s">
        <v>238</v>
      </c>
      <c r="G19" s="118" t="s">
        <v>239</v>
      </c>
      <c r="H19" s="130">
        <v>49863</v>
      </c>
      <c r="I19" s="130">
        <v>49863</v>
      </c>
      <c r="J19" s="133"/>
      <c r="K19" s="133"/>
      <c r="L19" s="133"/>
      <c r="M19" s="130">
        <v>49863</v>
      </c>
      <c r="N19" s="133"/>
      <c r="O19" s="133"/>
      <c r="P19" s="133"/>
      <c r="Q19" s="133"/>
      <c r="R19" s="133"/>
      <c r="S19" s="132">
        <f t="shared" si="0"/>
        <v>0</v>
      </c>
      <c r="T19" s="133"/>
      <c r="U19" s="133"/>
      <c r="V19" s="133"/>
      <c r="W19" s="133"/>
      <c r="X19" s="133"/>
    </row>
    <row r="20" spans="1:24" s="120" customFormat="1" ht="18" customHeight="1">
      <c r="A20" s="118" t="s">
        <v>207</v>
      </c>
      <c r="B20" s="118" t="s">
        <v>242</v>
      </c>
      <c r="C20" s="118" t="s">
        <v>243</v>
      </c>
      <c r="D20" s="118" t="s">
        <v>85</v>
      </c>
      <c r="E20" s="118" t="s">
        <v>210</v>
      </c>
      <c r="F20" s="118" t="s">
        <v>238</v>
      </c>
      <c r="G20" s="118" t="s">
        <v>239</v>
      </c>
      <c r="H20" s="130">
        <v>59602</v>
      </c>
      <c r="I20" s="130">
        <v>59602</v>
      </c>
      <c r="J20" s="133"/>
      <c r="K20" s="133"/>
      <c r="L20" s="133"/>
      <c r="M20" s="130">
        <v>59602</v>
      </c>
      <c r="N20" s="133"/>
      <c r="O20" s="133"/>
      <c r="P20" s="133"/>
      <c r="Q20" s="133"/>
      <c r="R20" s="133"/>
      <c r="S20" s="132">
        <f t="shared" si="0"/>
        <v>0</v>
      </c>
      <c r="T20" s="133"/>
      <c r="U20" s="133"/>
      <c r="V20" s="133"/>
      <c r="W20" s="133"/>
      <c r="X20" s="133"/>
    </row>
    <row r="21" spans="1:24" s="120" customFormat="1" ht="18" customHeight="1">
      <c r="A21" s="118" t="s">
        <v>207</v>
      </c>
      <c r="B21" s="118" t="s">
        <v>244</v>
      </c>
      <c r="C21" s="118" t="s">
        <v>245</v>
      </c>
      <c r="D21" s="118" t="s">
        <v>85</v>
      </c>
      <c r="E21" s="118" t="s">
        <v>210</v>
      </c>
      <c r="F21" s="118" t="s">
        <v>246</v>
      </c>
      <c r="G21" s="118" t="s">
        <v>247</v>
      </c>
      <c r="H21" s="130">
        <v>112056</v>
      </c>
      <c r="I21" s="130">
        <v>112056</v>
      </c>
      <c r="J21" s="133"/>
      <c r="K21" s="133"/>
      <c r="L21" s="133"/>
      <c r="M21" s="130">
        <v>112056</v>
      </c>
      <c r="N21" s="133"/>
      <c r="O21" s="133"/>
      <c r="P21" s="133"/>
      <c r="Q21" s="133"/>
      <c r="R21" s="133"/>
      <c r="S21" s="132">
        <f t="shared" si="0"/>
        <v>0</v>
      </c>
      <c r="T21" s="133"/>
      <c r="U21" s="133"/>
      <c r="V21" s="133"/>
      <c r="W21" s="133"/>
      <c r="X21" s="133"/>
    </row>
    <row r="22" spans="1:24" s="120" customFormat="1" ht="18" customHeight="1">
      <c r="A22" s="118" t="s">
        <v>207</v>
      </c>
      <c r="B22" s="118" t="s">
        <v>248</v>
      </c>
      <c r="C22" s="118" t="s">
        <v>249</v>
      </c>
      <c r="D22" s="118" t="s">
        <v>113</v>
      </c>
      <c r="E22" s="118" t="s">
        <v>249</v>
      </c>
      <c r="F22" s="118" t="s">
        <v>250</v>
      </c>
      <c r="G22" s="118" t="s">
        <v>249</v>
      </c>
      <c r="H22" s="130">
        <v>1021740</v>
      </c>
      <c r="I22" s="130">
        <v>1021740</v>
      </c>
      <c r="J22" s="133"/>
      <c r="K22" s="133"/>
      <c r="L22" s="133"/>
      <c r="M22" s="130">
        <v>1021740</v>
      </c>
      <c r="N22" s="133"/>
      <c r="O22" s="133"/>
      <c r="P22" s="133"/>
      <c r="Q22" s="133"/>
      <c r="R22" s="133"/>
      <c r="S22" s="132">
        <f t="shared" si="0"/>
        <v>0</v>
      </c>
      <c r="T22" s="133"/>
      <c r="U22" s="133"/>
      <c r="V22" s="133"/>
      <c r="W22" s="133"/>
      <c r="X22" s="133"/>
    </row>
    <row r="23" spans="1:24" s="120" customFormat="1" ht="18" customHeight="1">
      <c r="A23" s="118" t="s">
        <v>207</v>
      </c>
      <c r="B23" s="118" t="s">
        <v>251</v>
      </c>
      <c r="C23" s="118" t="s">
        <v>252</v>
      </c>
      <c r="D23" s="118" t="s">
        <v>91</v>
      </c>
      <c r="E23" s="118" t="s">
        <v>253</v>
      </c>
      <c r="F23" s="118" t="s">
        <v>254</v>
      </c>
      <c r="G23" s="118" t="s">
        <v>255</v>
      </c>
      <c r="H23" s="130">
        <v>982356</v>
      </c>
      <c r="I23" s="130">
        <v>982356</v>
      </c>
      <c r="J23" s="133"/>
      <c r="K23" s="133"/>
      <c r="L23" s="133"/>
      <c r="M23" s="130">
        <v>982356</v>
      </c>
      <c r="N23" s="133"/>
      <c r="O23" s="133"/>
      <c r="P23" s="133"/>
      <c r="Q23" s="133"/>
      <c r="R23" s="133"/>
      <c r="S23" s="132">
        <f t="shared" si="0"/>
        <v>0</v>
      </c>
      <c r="T23" s="133"/>
      <c r="U23" s="133"/>
      <c r="V23" s="133"/>
      <c r="W23" s="133"/>
      <c r="X23" s="133"/>
    </row>
    <row r="24" spans="1:24" s="120" customFormat="1" ht="18" customHeight="1">
      <c r="A24" s="118" t="s">
        <v>207</v>
      </c>
      <c r="B24" s="118" t="s">
        <v>256</v>
      </c>
      <c r="C24" s="118" t="s">
        <v>257</v>
      </c>
      <c r="D24" s="118" t="s">
        <v>85</v>
      </c>
      <c r="E24" s="118" t="s">
        <v>210</v>
      </c>
      <c r="F24" s="118" t="s">
        <v>258</v>
      </c>
      <c r="G24" s="118" t="s">
        <v>259</v>
      </c>
      <c r="H24" s="130">
        <v>26400</v>
      </c>
      <c r="I24" s="130">
        <v>26400</v>
      </c>
      <c r="J24" s="133"/>
      <c r="K24" s="133"/>
      <c r="L24" s="133"/>
      <c r="M24" s="130">
        <v>26400</v>
      </c>
      <c r="N24" s="133"/>
      <c r="O24" s="133"/>
      <c r="P24" s="133"/>
      <c r="Q24" s="133"/>
      <c r="R24" s="133"/>
      <c r="S24" s="132">
        <f t="shared" si="0"/>
        <v>0</v>
      </c>
      <c r="T24" s="133"/>
      <c r="U24" s="133"/>
      <c r="V24" s="133"/>
      <c r="W24" s="133"/>
      <c r="X24" s="133"/>
    </row>
    <row r="25" spans="1:24" s="120" customFormat="1" ht="18" customHeight="1">
      <c r="A25" s="131"/>
      <c r="B25" s="131"/>
      <c r="C25" s="131"/>
      <c r="D25" s="131"/>
      <c r="E25" s="131"/>
      <c r="F25" s="131"/>
      <c r="G25" s="131"/>
      <c r="H25" s="132">
        <f>I25+S25</f>
        <v>0</v>
      </c>
      <c r="I25" s="132">
        <f>K25+L25+M25+N25</f>
        <v>0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2">
        <f t="shared" si="0"/>
        <v>0</v>
      </c>
      <c r="T25" s="133"/>
      <c r="U25" s="133"/>
      <c r="V25" s="133"/>
      <c r="W25" s="133"/>
      <c r="X25" s="133"/>
    </row>
    <row r="26" spans="1:24" s="120" customFormat="1" ht="18" customHeight="1">
      <c r="A26" s="236" t="s">
        <v>115</v>
      </c>
      <c r="B26" s="236" t="s">
        <v>115</v>
      </c>
      <c r="C26" s="131"/>
      <c r="D26" s="131"/>
      <c r="E26" s="131"/>
      <c r="F26" s="131"/>
      <c r="G26" s="131"/>
      <c r="H26" s="133">
        <f aca="true" t="shared" si="1" ref="H26:X26">SUM(H9:H25)</f>
        <v>14917632</v>
      </c>
      <c r="I26" s="133">
        <f t="shared" si="1"/>
        <v>14917632</v>
      </c>
      <c r="J26" s="133">
        <f t="shared" si="1"/>
        <v>0</v>
      </c>
      <c r="K26" s="133">
        <f t="shared" si="1"/>
        <v>0</v>
      </c>
      <c r="L26" s="133">
        <f t="shared" si="1"/>
        <v>0</v>
      </c>
      <c r="M26" s="133">
        <f t="shared" si="1"/>
        <v>14917632</v>
      </c>
      <c r="N26" s="133">
        <f t="shared" si="1"/>
        <v>0</v>
      </c>
      <c r="O26" s="133">
        <f t="shared" si="1"/>
        <v>0</v>
      </c>
      <c r="P26" s="133">
        <f t="shared" si="1"/>
        <v>0</v>
      </c>
      <c r="Q26" s="133">
        <f t="shared" si="1"/>
        <v>0</v>
      </c>
      <c r="R26" s="133">
        <f t="shared" si="1"/>
        <v>0</v>
      </c>
      <c r="S26" s="133">
        <f t="shared" si="1"/>
        <v>0</v>
      </c>
      <c r="T26" s="133">
        <f t="shared" si="1"/>
        <v>0</v>
      </c>
      <c r="U26" s="133">
        <f t="shared" si="1"/>
        <v>0</v>
      </c>
      <c r="V26" s="133">
        <f t="shared" si="1"/>
        <v>0</v>
      </c>
      <c r="W26" s="133">
        <f t="shared" si="1"/>
        <v>0</v>
      </c>
      <c r="X26" s="133">
        <f t="shared" si="1"/>
        <v>0</v>
      </c>
    </row>
  </sheetData>
  <sheetProtection/>
  <mergeCells count="32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26:B26"/>
    <mergeCell ref="A4:A7"/>
    <mergeCell ref="B4:B7"/>
    <mergeCell ref="C4:C7"/>
    <mergeCell ref="D4:D7"/>
    <mergeCell ref="E4:E7"/>
    <mergeCell ref="F4:F7"/>
    <mergeCell ref="G4:G7"/>
    <mergeCell ref="H5:H7"/>
    <mergeCell ref="V1:X1"/>
    <mergeCell ref="A2:X2"/>
    <mergeCell ref="A3:I3"/>
    <mergeCell ref="W3:X3"/>
    <mergeCell ref="H4:X4"/>
    <mergeCell ref="I5:N5"/>
    <mergeCell ref="O5:Q5"/>
    <mergeCell ref="S5:X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workbookViewId="0" topLeftCell="A1">
      <selection activeCell="P18" sqref="P18"/>
    </sheetView>
  </sheetViews>
  <sheetFormatPr defaultColWidth="9.140625" defaultRowHeight="14.25" customHeight="1"/>
  <cols>
    <col min="1" max="1" width="10.140625" style="15" customWidth="1"/>
    <col min="2" max="2" width="12.140625" style="15" customWidth="1"/>
    <col min="3" max="3" width="20.7109375" style="15" customWidth="1"/>
    <col min="4" max="4" width="14.00390625" style="15" customWidth="1"/>
    <col min="5" max="5" width="8.28125" style="15" customWidth="1"/>
    <col min="6" max="6" width="8.00390625" style="15" customWidth="1"/>
    <col min="7" max="7" width="6.28125" style="15" customWidth="1"/>
    <col min="8" max="8" width="9.7109375" style="15" customWidth="1"/>
    <col min="9" max="9" width="14.7109375" style="15" customWidth="1"/>
    <col min="10" max="10" width="14.421875" style="15" customWidth="1"/>
    <col min="11" max="11" width="13.00390625" style="15" customWidth="1"/>
    <col min="12" max="23" width="5.28125" style="15" customWidth="1"/>
    <col min="24" max="24" width="9.140625" style="15" customWidth="1"/>
    <col min="25" max="16384" width="9.140625" style="15" customWidth="1"/>
  </cols>
  <sheetData>
    <row r="1" spans="5:23" ht="13.5" customHeight="1">
      <c r="E1" s="121"/>
      <c r="F1" s="121"/>
      <c r="G1" s="121"/>
      <c r="H1" s="121"/>
      <c r="I1" s="42"/>
      <c r="J1" s="42"/>
      <c r="K1" s="42"/>
      <c r="L1" s="42"/>
      <c r="M1" s="42"/>
      <c r="N1" s="42"/>
      <c r="O1" s="42"/>
      <c r="P1" s="42"/>
      <c r="Q1" s="42"/>
      <c r="W1" s="43" t="s">
        <v>260</v>
      </c>
    </row>
    <row r="2" spans="1:23" ht="27.75" customHeight="1">
      <c r="A2" s="198" t="s">
        <v>261</v>
      </c>
      <c r="B2" s="198"/>
      <c r="C2" s="198"/>
      <c r="D2" s="1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ht="20.25" customHeight="1">
      <c r="A3" s="226" t="str">
        <f>'财务收支预算总表01-1'!A3</f>
        <v> 单位名称：大姚县金碧小学</v>
      </c>
      <c r="B3" s="226"/>
      <c r="C3" s="250"/>
      <c r="D3" s="250"/>
      <c r="E3" s="250"/>
      <c r="F3" s="250"/>
      <c r="G3" s="250"/>
      <c r="H3" s="250"/>
      <c r="I3" s="60"/>
      <c r="J3" s="60"/>
      <c r="K3" s="60"/>
      <c r="L3" s="60"/>
      <c r="M3" s="60"/>
      <c r="N3" s="60"/>
      <c r="O3" s="60"/>
      <c r="P3" s="60"/>
      <c r="Q3" s="60"/>
      <c r="W3" s="93" t="s">
        <v>164</v>
      </c>
    </row>
    <row r="4" spans="1:23" s="119" customFormat="1" ht="15.75" customHeight="1">
      <c r="A4" s="251" t="s">
        <v>262</v>
      </c>
      <c r="B4" s="251" t="s">
        <v>174</v>
      </c>
      <c r="C4" s="251" t="s">
        <v>175</v>
      </c>
      <c r="D4" s="251" t="s">
        <v>263</v>
      </c>
      <c r="E4" s="251" t="s">
        <v>176</v>
      </c>
      <c r="F4" s="251" t="s">
        <v>177</v>
      </c>
      <c r="G4" s="251" t="s">
        <v>264</v>
      </c>
      <c r="H4" s="251" t="s">
        <v>265</v>
      </c>
      <c r="I4" s="251" t="s">
        <v>54</v>
      </c>
      <c r="J4" s="246" t="s">
        <v>266</v>
      </c>
      <c r="K4" s="246"/>
      <c r="L4" s="246"/>
      <c r="M4" s="246"/>
      <c r="N4" s="246" t="s">
        <v>183</v>
      </c>
      <c r="O4" s="246"/>
      <c r="P4" s="246"/>
      <c r="Q4" s="252" t="s">
        <v>60</v>
      </c>
      <c r="R4" s="246" t="s">
        <v>61</v>
      </c>
      <c r="S4" s="246"/>
      <c r="T4" s="246"/>
      <c r="U4" s="246"/>
      <c r="V4" s="246"/>
      <c r="W4" s="246"/>
    </row>
    <row r="5" spans="1:23" s="119" customFormat="1" ht="17.25" customHeight="1">
      <c r="A5" s="251"/>
      <c r="B5" s="251"/>
      <c r="C5" s="251"/>
      <c r="D5" s="251"/>
      <c r="E5" s="251"/>
      <c r="F5" s="251"/>
      <c r="G5" s="251"/>
      <c r="H5" s="251"/>
      <c r="I5" s="251"/>
      <c r="J5" s="246" t="s">
        <v>57</v>
      </c>
      <c r="K5" s="246"/>
      <c r="L5" s="252" t="s">
        <v>58</v>
      </c>
      <c r="M5" s="252" t="s">
        <v>59</v>
      </c>
      <c r="N5" s="252" t="s">
        <v>57</v>
      </c>
      <c r="O5" s="252" t="s">
        <v>58</v>
      </c>
      <c r="P5" s="252" t="s">
        <v>59</v>
      </c>
      <c r="Q5" s="252"/>
      <c r="R5" s="252" t="s">
        <v>56</v>
      </c>
      <c r="S5" s="252" t="s">
        <v>62</v>
      </c>
      <c r="T5" s="252" t="s">
        <v>267</v>
      </c>
      <c r="U5" s="252" t="s">
        <v>64</v>
      </c>
      <c r="V5" s="252" t="s">
        <v>65</v>
      </c>
      <c r="W5" s="252" t="s">
        <v>66</v>
      </c>
    </row>
    <row r="6" spans="1:23" s="119" customFormat="1" ht="36.75" customHeight="1">
      <c r="A6" s="251"/>
      <c r="B6" s="251"/>
      <c r="C6" s="251"/>
      <c r="D6" s="251"/>
      <c r="E6" s="251"/>
      <c r="F6" s="251"/>
      <c r="G6" s="251"/>
      <c r="H6" s="251"/>
      <c r="I6" s="251"/>
      <c r="J6" s="124" t="s">
        <v>56</v>
      </c>
      <c r="K6" s="124" t="s">
        <v>268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1:23" s="34" customFormat="1" ht="24.75" customHeight="1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  <c r="R7" s="122">
        <v>18</v>
      </c>
      <c r="S7" s="122">
        <v>19</v>
      </c>
      <c r="T7" s="122">
        <v>20</v>
      </c>
      <c r="U7" s="122">
        <v>21</v>
      </c>
      <c r="V7" s="122">
        <v>22</v>
      </c>
      <c r="W7" s="122">
        <v>23</v>
      </c>
    </row>
    <row r="8" spans="1:23" s="120" customFormat="1" ht="34.5" customHeight="1">
      <c r="A8" s="123" t="s">
        <v>269</v>
      </c>
      <c r="B8" s="123" t="s">
        <v>270</v>
      </c>
      <c r="C8" s="36" t="s">
        <v>271</v>
      </c>
      <c r="D8" s="123" t="s">
        <v>68</v>
      </c>
      <c r="E8" s="123" t="s">
        <v>85</v>
      </c>
      <c r="F8" s="123" t="s">
        <v>210</v>
      </c>
      <c r="G8" s="123" t="s">
        <v>258</v>
      </c>
      <c r="H8" s="123" t="s">
        <v>259</v>
      </c>
      <c r="I8" s="125">
        <v>39512.88</v>
      </c>
      <c r="J8" s="125">
        <v>39512.88</v>
      </c>
      <c r="K8" s="125">
        <v>39512.88</v>
      </c>
      <c r="L8" s="126"/>
      <c r="M8" s="126"/>
      <c r="N8" s="126"/>
      <c r="O8" s="126"/>
      <c r="P8" s="126"/>
      <c r="Q8" s="126"/>
      <c r="R8" s="128">
        <f>S8+T8+U8+V8+W8</f>
        <v>0</v>
      </c>
      <c r="S8" s="126"/>
      <c r="T8" s="126"/>
      <c r="U8" s="126"/>
      <c r="V8" s="126"/>
      <c r="W8" s="126"/>
    </row>
    <row r="9" spans="1:23" s="120" customFormat="1" ht="34.5" customHeight="1">
      <c r="A9" s="123" t="s">
        <v>269</v>
      </c>
      <c r="B9" s="123" t="s">
        <v>272</v>
      </c>
      <c r="C9" s="36" t="s">
        <v>273</v>
      </c>
      <c r="D9" s="123" t="s">
        <v>68</v>
      </c>
      <c r="E9" s="123" t="s">
        <v>97</v>
      </c>
      <c r="F9" s="123" t="s">
        <v>274</v>
      </c>
      <c r="G9" s="123" t="s">
        <v>275</v>
      </c>
      <c r="H9" s="123" t="s">
        <v>276</v>
      </c>
      <c r="I9" s="125">
        <v>34896</v>
      </c>
      <c r="J9" s="125">
        <v>34896</v>
      </c>
      <c r="K9" s="125">
        <v>34896</v>
      </c>
      <c r="L9" s="126"/>
      <c r="M9" s="126"/>
      <c r="N9" s="126"/>
      <c r="O9" s="126"/>
      <c r="P9" s="126"/>
      <c r="Q9" s="126"/>
      <c r="R9" s="128">
        <f>S9+T9+U9+V9+W9</f>
        <v>0</v>
      </c>
      <c r="S9" s="126"/>
      <c r="T9" s="126"/>
      <c r="U9" s="126"/>
      <c r="V9" s="126"/>
      <c r="W9" s="126"/>
    </row>
    <row r="10" spans="1:23" s="120" customFormat="1" ht="34.5" customHeight="1">
      <c r="A10" s="123" t="s">
        <v>269</v>
      </c>
      <c r="B10" s="123" t="s">
        <v>277</v>
      </c>
      <c r="C10" s="36" t="s">
        <v>278</v>
      </c>
      <c r="D10" s="123" t="s">
        <v>68</v>
      </c>
      <c r="E10" s="123" t="s">
        <v>85</v>
      </c>
      <c r="F10" s="123" t="s">
        <v>210</v>
      </c>
      <c r="G10" s="123" t="s">
        <v>279</v>
      </c>
      <c r="H10" s="123" t="s">
        <v>280</v>
      </c>
      <c r="I10" s="125">
        <v>1567.5</v>
      </c>
      <c r="J10" s="125">
        <v>1567.5</v>
      </c>
      <c r="K10" s="125">
        <v>1567.5</v>
      </c>
      <c r="L10" s="126"/>
      <c r="M10" s="126"/>
      <c r="N10" s="126"/>
      <c r="O10" s="126"/>
      <c r="P10" s="126"/>
      <c r="Q10" s="126"/>
      <c r="R10" s="128">
        <f>S10+T10+U10+V10+W10</f>
        <v>0</v>
      </c>
      <c r="S10" s="126"/>
      <c r="T10" s="126"/>
      <c r="U10" s="126"/>
      <c r="V10" s="126"/>
      <c r="W10" s="126"/>
    </row>
    <row r="11" spans="1:23" s="120" customFormat="1" ht="34.5" customHeight="1">
      <c r="A11" s="123"/>
      <c r="B11" s="123"/>
      <c r="C11" s="36"/>
      <c r="D11" s="123"/>
      <c r="E11" s="123"/>
      <c r="F11" s="123"/>
      <c r="G11" s="123"/>
      <c r="H11" s="123"/>
      <c r="I11" s="125"/>
      <c r="J11" s="125"/>
      <c r="K11" s="125"/>
      <c r="L11" s="126"/>
      <c r="M11" s="126"/>
      <c r="N11" s="126"/>
      <c r="O11" s="126"/>
      <c r="P11" s="126"/>
      <c r="Q11" s="126"/>
      <c r="R11" s="128">
        <f>S11+T11+U11+V11+W11</f>
        <v>0</v>
      </c>
      <c r="S11" s="126"/>
      <c r="T11" s="126"/>
      <c r="U11" s="126"/>
      <c r="V11" s="126"/>
      <c r="W11" s="126"/>
    </row>
    <row r="12" spans="1:23" s="120" customFormat="1" ht="30" customHeight="1">
      <c r="A12" s="253" t="s">
        <v>115</v>
      </c>
      <c r="B12" s="254"/>
      <c r="C12" s="255"/>
      <c r="D12" s="255"/>
      <c r="E12" s="255"/>
      <c r="F12" s="255"/>
      <c r="G12" s="255"/>
      <c r="H12" s="256"/>
      <c r="I12" s="126">
        <f aca="true" t="shared" si="0" ref="I12:P12">SUM(I8:I11)</f>
        <v>75976.38</v>
      </c>
      <c r="J12" s="126">
        <f t="shared" si="0"/>
        <v>75976.38</v>
      </c>
      <c r="K12" s="126">
        <f t="shared" si="0"/>
        <v>75976.38</v>
      </c>
      <c r="L12" s="127">
        <f t="shared" si="0"/>
        <v>0</v>
      </c>
      <c r="M12" s="127">
        <f t="shared" si="0"/>
        <v>0</v>
      </c>
      <c r="N12" s="127">
        <f t="shared" si="0"/>
        <v>0</v>
      </c>
      <c r="O12" s="127">
        <f t="shared" si="0"/>
        <v>0</v>
      </c>
      <c r="P12" s="127">
        <f t="shared" si="0"/>
        <v>0</v>
      </c>
      <c r="Q12" s="127"/>
      <c r="R12" s="128">
        <f aca="true" t="shared" si="1" ref="R12:W12">SUM(R8:R11)</f>
        <v>0</v>
      </c>
      <c r="S12" s="127">
        <f t="shared" si="1"/>
        <v>0</v>
      </c>
      <c r="T12" s="127">
        <f t="shared" si="1"/>
        <v>0</v>
      </c>
      <c r="U12" s="127">
        <f t="shared" si="1"/>
        <v>0</v>
      </c>
      <c r="V12" s="127">
        <f t="shared" si="1"/>
        <v>0</v>
      </c>
      <c r="W12" s="127">
        <f t="shared" si="1"/>
        <v>0</v>
      </c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3" r:id="rId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3" ySplit="5" topLeftCell="D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72" sqref="K72"/>
    </sheetView>
  </sheetViews>
  <sheetFormatPr defaultColWidth="9.140625" defaultRowHeight="12.75"/>
  <cols>
    <col min="1" max="1" width="9.00390625" style="34" customWidth="1"/>
    <col min="2" max="2" width="16.8515625" style="34" customWidth="1"/>
    <col min="3" max="3" width="10.8515625" style="101" customWidth="1"/>
    <col min="4" max="4" width="18.140625" style="101" customWidth="1"/>
    <col min="5" max="5" width="24.140625" style="34" customWidth="1"/>
    <col min="6" max="6" width="7.8515625" style="3" customWidth="1"/>
    <col min="7" max="7" width="9.8515625" style="34" customWidth="1"/>
    <col min="8" max="8" width="9.57421875" style="3" customWidth="1"/>
    <col min="9" max="9" width="10.28125" style="3" customWidth="1"/>
    <col min="10" max="10" width="35.28125" style="34" customWidth="1"/>
    <col min="11" max="11" width="9.140625" style="3" customWidth="1"/>
    <col min="12" max="16384" width="9.140625" style="3" customWidth="1"/>
  </cols>
  <sheetData>
    <row r="1" ht="12" customHeight="1">
      <c r="J1" s="40" t="s">
        <v>281</v>
      </c>
    </row>
    <row r="2" spans="1:10" ht="28.5" customHeight="1">
      <c r="A2" s="188" t="s">
        <v>282</v>
      </c>
      <c r="B2" s="198"/>
      <c r="C2" s="198"/>
      <c r="D2" s="198"/>
      <c r="E2" s="199"/>
      <c r="F2" s="200"/>
      <c r="G2" s="199"/>
      <c r="H2" s="200"/>
      <c r="I2" s="200"/>
      <c r="J2" s="199"/>
    </row>
    <row r="3" spans="1:8" ht="17.25" customHeight="1">
      <c r="A3" s="257" t="str">
        <f>'财务收支预算总表01-1'!A3</f>
        <v> 单位名称：大姚县金碧小学</v>
      </c>
      <c r="B3" s="258"/>
      <c r="C3" s="258"/>
      <c r="D3" s="258"/>
      <c r="E3" s="258"/>
      <c r="F3" s="259"/>
      <c r="G3" s="258"/>
      <c r="H3" s="259"/>
    </row>
    <row r="4" spans="1:10" ht="44.25" customHeight="1">
      <c r="A4" s="35" t="s">
        <v>283</v>
      </c>
      <c r="B4" s="35" t="s">
        <v>284</v>
      </c>
      <c r="C4" s="102" t="s">
        <v>285</v>
      </c>
      <c r="D4" s="102" t="s">
        <v>286</v>
      </c>
      <c r="E4" s="35" t="s">
        <v>287</v>
      </c>
      <c r="F4" s="8" t="s">
        <v>288</v>
      </c>
      <c r="G4" s="35" t="s">
        <v>289</v>
      </c>
      <c r="H4" s="9" t="s">
        <v>290</v>
      </c>
      <c r="I4" s="9" t="s">
        <v>291</v>
      </c>
      <c r="J4" s="35" t="s">
        <v>292</v>
      </c>
    </row>
    <row r="5" spans="1:10" ht="22.5" customHeight="1">
      <c r="A5" s="51">
        <v>1</v>
      </c>
      <c r="B5" s="51">
        <v>2</v>
      </c>
      <c r="C5" s="103">
        <v>3</v>
      </c>
      <c r="D5" s="103">
        <v>4</v>
      </c>
      <c r="E5" s="51">
        <v>5</v>
      </c>
      <c r="F5" s="104">
        <v>6</v>
      </c>
      <c r="G5" s="51">
        <v>7</v>
      </c>
      <c r="H5" s="104">
        <v>8</v>
      </c>
      <c r="I5" s="104">
        <v>9</v>
      </c>
      <c r="J5" s="51">
        <v>10</v>
      </c>
    </row>
    <row r="6" spans="1:10" ht="32.25" customHeight="1">
      <c r="A6" s="260" t="s">
        <v>293</v>
      </c>
      <c r="B6" s="264" t="s">
        <v>294</v>
      </c>
      <c r="C6" s="106" t="s">
        <v>295</v>
      </c>
      <c r="D6" s="107" t="s">
        <v>296</v>
      </c>
      <c r="E6" s="108" t="s">
        <v>297</v>
      </c>
      <c r="F6" s="109" t="s">
        <v>298</v>
      </c>
      <c r="G6" s="105">
        <v>100</v>
      </c>
      <c r="H6" s="110" t="s">
        <v>299</v>
      </c>
      <c r="I6" s="110" t="s">
        <v>300</v>
      </c>
      <c r="J6" s="117" t="s">
        <v>301</v>
      </c>
    </row>
    <row r="7" spans="1:10" ht="32.25" customHeight="1">
      <c r="A7" s="260"/>
      <c r="B7" s="264"/>
      <c r="C7" s="106" t="s">
        <v>295</v>
      </c>
      <c r="D7" s="107" t="s">
        <v>302</v>
      </c>
      <c r="E7" s="108" t="s">
        <v>303</v>
      </c>
      <c r="F7" s="109" t="s">
        <v>298</v>
      </c>
      <c r="G7" s="105">
        <v>100</v>
      </c>
      <c r="H7" s="110" t="s">
        <v>299</v>
      </c>
      <c r="I7" s="110" t="s">
        <v>300</v>
      </c>
      <c r="J7" s="117" t="s">
        <v>304</v>
      </c>
    </row>
    <row r="8" spans="1:10" ht="32.25" customHeight="1">
      <c r="A8" s="260"/>
      <c r="B8" s="264"/>
      <c r="C8" s="106" t="s">
        <v>295</v>
      </c>
      <c r="D8" s="106" t="s">
        <v>305</v>
      </c>
      <c r="E8" s="111" t="s">
        <v>306</v>
      </c>
      <c r="F8" s="109" t="s">
        <v>298</v>
      </c>
      <c r="G8" s="105">
        <v>100</v>
      </c>
      <c r="H8" s="110" t="s">
        <v>299</v>
      </c>
      <c r="I8" s="110" t="s">
        <v>300</v>
      </c>
      <c r="J8" s="117" t="s">
        <v>307</v>
      </c>
    </row>
    <row r="9" spans="1:10" ht="32.25" customHeight="1">
      <c r="A9" s="260"/>
      <c r="B9" s="264"/>
      <c r="C9" s="106" t="s">
        <v>295</v>
      </c>
      <c r="D9" s="106" t="s">
        <v>305</v>
      </c>
      <c r="E9" s="111" t="s">
        <v>308</v>
      </c>
      <c r="F9" s="109" t="s">
        <v>298</v>
      </c>
      <c r="G9" s="105">
        <v>100</v>
      </c>
      <c r="H9" s="110" t="s">
        <v>299</v>
      </c>
      <c r="I9" s="110" t="s">
        <v>300</v>
      </c>
      <c r="J9" s="117" t="s">
        <v>309</v>
      </c>
    </row>
    <row r="10" spans="1:10" ht="32.25" customHeight="1">
      <c r="A10" s="260"/>
      <c r="B10" s="264"/>
      <c r="C10" s="106" t="s">
        <v>295</v>
      </c>
      <c r="D10" s="106" t="s">
        <v>310</v>
      </c>
      <c r="E10" s="111" t="s">
        <v>311</v>
      </c>
      <c r="F10" s="112" t="s">
        <v>298</v>
      </c>
      <c r="G10" s="113">
        <v>1000</v>
      </c>
      <c r="H10" s="110" t="s">
        <v>312</v>
      </c>
      <c r="I10" s="110" t="s">
        <v>300</v>
      </c>
      <c r="J10" s="111" t="s">
        <v>313</v>
      </c>
    </row>
    <row r="11" spans="1:10" ht="32.25" customHeight="1">
      <c r="A11" s="260"/>
      <c r="B11" s="264"/>
      <c r="C11" s="106" t="s">
        <v>295</v>
      </c>
      <c r="D11" s="106" t="s">
        <v>310</v>
      </c>
      <c r="E11" s="111" t="s">
        <v>314</v>
      </c>
      <c r="F11" s="112" t="s">
        <v>298</v>
      </c>
      <c r="G11" s="113">
        <v>500</v>
      </c>
      <c r="H11" s="110" t="s">
        <v>312</v>
      </c>
      <c r="I11" s="110" t="s">
        <v>300</v>
      </c>
      <c r="J11" s="111" t="s">
        <v>315</v>
      </c>
    </row>
    <row r="12" spans="1:10" ht="32.25" customHeight="1">
      <c r="A12" s="260"/>
      <c r="B12" s="264"/>
      <c r="C12" s="106" t="s">
        <v>295</v>
      </c>
      <c r="D12" s="106" t="s">
        <v>310</v>
      </c>
      <c r="E12" s="111" t="s">
        <v>316</v>
      </c>
      <c r="F12" s="112" t="s">
        <v>298</v>
      </c>
      <c r="G12" s="113">
        <v>1250</v>
      </c>
      <c r="H12" s="110" t="s">
        <v>312</v>
      </c>
      <c r="I12" s="110" t="s">
        <v>300</v>
      </c>
      <c r="J12" s="111" t="s">
        <v>317</v>
      </c>
    </row>
    <row r="13" spans="1:10" ht="32.25" customHeight="1">
      <c r="A13" s="260"/>
      <c r="B13" s="264"/>
      <c r="C13" s="106" t="s">
        <v>295</v>
      </c>
      <c r="D13" s="106" t="s">
        <v>310</v>
      </c>
      <c r="E13" s="111" t="s">
        <v>318</v>
      </c>
      <c r="F13" s="112" t="s">
        <v>298</v>
      </c>
      <c r="G13" s="113">
        <v>625</v>
      </c>
      <c r="H13" s="110" t="s">
        <v>312</v>
      </c>
      <c r="I13" s="110" t="s">
        <v>300</v>
      </c>
      <c r="J13" s="111" t="s">
        <v>319</v>
      </c>
    </row>
    <row r="14" spans="1:10" ht="32.25" customHeight="1">
      <c r="A14" s="260"/>
      <c r="B14" s="264"/>
      <c r="C14" s="106" t="s">
        <v>320</v>
      </c>
      <c r="D14" s="107" t="s">
        <v>321</v>
      </c>
      <c r="E14" s="111" t="s">
        <v>322</v>
      </c>
      <c r="F14" s="109" t="s">
        <v>323</v>
      </c>
      <c r="G14" s="105">
        <v>99.5</v>
      </c>
      <c r="H14" s="110" t="s">
        <v>299</v>
      </c>
      <c r="I14" s="110" t="s">
        <v>300</v>
      </c>
      <c r="J14" s="111" t="s">
        <v>324</v>
      </c>
    </row>
    <row r="15" spans="1:10" ht="32.25" customHeight="1">
      <c r="A15" s="260"/>
      <c r="B15" s="264"/>
      <c r="C15" s="106" t="s">
        <v>320</v>
      </c>
      <c r="D15" s="107" t="s">
        <v>325</v>
      </c>
      <c r="E15" s="106" t="s">
        <v>326</v>
      </c>
      <c r="F15" s="112" t="s">
        <v>298</v>
      </c>
      <c r="G15" s="105">
        <v>9</v>
      </c>
      <c r="H15" s="110" t="s">
        <v>327</v>
      </c>
      <c r="I15" s="110" t="s">
        <v>300</v>
      </c>
      <c r="J15" s="106" t="s">
        <v>328</v>
      </c>
    </row>
    <row r="16" spans="1:10" ht="32.25" customHeight="1">
      <c r="A16" s="260"/>
      <c r="B16" s="264"/>
      <c r="C16" s="106" t="s">
        <v>329</v>
      </c>
      <c r="D16" s="106" t="s">
        <v>330</v>
      </c>
      <c r="E16" s="111" t="s">
        <v>331</v>
      </c>
      <c r="F16" s="109" t="s">
        <v>323</v>
      </c>
      <c r="G16" s="105">
        <v>95</v>
      </c>
      <c r="H16" s="110" t="s">
        <v>299</v>
      </c>
      <c r="I16" s="110" t="s">
        <v>300</v>
      </c>
      <c r="J16" s="111" t="s">
        <v>332</v>
      </c>
    </row>
    <row r="17" spans="1:10" ht="32.25" customHeight="1">
      <c r="A17" s="260"/>
      <c r="B17" s="264"/>
      <c r="C17" s="106" t="s">
        <v>329</v>
      </c>
      <c r="D17" s="106" t="s">
        <v>330</v>
      </c>
      <c r="E17" s="106" t="s">
        <v>333</v>
      </c>
      <c r="F17" s="109" t="s">
        <v>323</v>
      </c>
      <c r="G17" s="105">
        <v>95</v>
      </c>
      <c r="H17" s="110" t="s">
        <v>299</v>
      </c>
      <c r="I17" s="110" t="s">
        <v>300</v>
      </c>
      <c r="J17" s="106" t="s">
        <v>334</v>
      </c>
    </row>
    <row r="18" spans="1:10" ht="32.25" customHeight="1">
      <c r="A18" s="260" t="s">
        <v>271</v>
      </c>
      <c r="B18" s="264" t="s">
        <v>335</v>
      </c>
      <c r="C18" s="106" t="s">
        <v>295</v>
      </c>
      <c r="D18" s="106" t="s">
        <v>296</v>
      </c>
      <c r="E18" s="108" t="s">
        <v>336</v>
      </c>
      <c r="F18" s="109" t="s">
        <v>298</v>
      </c>
      <c r="G18" s="105">
        <v>100</v>
      </c>
      <c r="H18" s="110" t="s">
        <v>299</v>
      </c>
      <c r="I18" s="110" t="s">
        <v>300</v>
      </c>
      <c r="J18" s="117" t="s">
        <v>337</v>
      </c>
    </row>
    <row r="19" spans="1:10" ht="32.25" customHeight="1">
      <c r="A19" s="260"/>
      <c r="B19" s="264"/>
      <c r="C19" s="106" t="s">
        <v>295</v>
      </c>
      <c r="D19" s="106" t="s">
        <v>296</v>
      </c>
      <c r="E19" s="108" t="s">
        <v>338</v>
      </c>
      <c r="F19" s="109" t="s">
        <v>323</v>
      </c>
      <c r="G19" s="105">
        <v>5</v>
      </c>
      <c r="H19" s="110" t="s">
        <v>299</v>
      </c>
      <c r="I19" s="110" t="s">
        <v>300</v>
      </c>
      <c r="J19" s="117" t="s">
        <v>339</v>
      </c>
    </row>
    <row r="20" spans="1:10" ht="32.25" customHeight="1">
      <c r="A20" s="260"/>
      <c r="B20" s="264"/>
      <c r="C20" s="106" t="s">
        <v>295</v>
      </c>
      <c r="D20" s="107" t="s">
        <v>302</v>
      </c>
      <c r="E20" s="108" t="s">
        <v>322</v>
      </c>
      <c r="F20" s="109" t="s">
        <v>323</v>
      </c>
      <c r="G20" s="105">
        <v>99.5</v>
      </c>
      <c r="H20" s="110" t="s">
        <v>299</v>
      </c>
      <c r="I20" s="110" t="s">
        <v>300</v>
      </c>
      <c r="J20" s="117" t="s">
        <v>340</v>
      </c>
    </row>
    <row r="21" spans="1:10" ht="32.25" customHeight="1">
      <c r="A21" s="260"/>
      <c r="B21" s="264"/>
      <c r="C21" s="106" t="s">
        <v>295</v>
      </c>
      <c r="D21" s="107" t="s">
        <v>305</v>
      </c>
      <c r="E21" s="111" t="s">
        <v>308</v>
      </c>
      <c r="F21" s="109" t="s">
        <v>298</v>
      </c>
      <c r="G21" s="105">
        <v>100</v>
      </c>
      <c r="H21" s="110" t="s">
        <v>299</v>
      </c>
      <c r="I21" s="110" t="s">
        <v>300</v>
      </c>
      <c r="J21" s="117" t="s">
        <v>309</v>
      </c>
    </row>
    <row r="22" spans="1:10" ht="32.25" customHeight="1">
      <c r="A22" s="260"/>
      <c r="B22" s="264"/>
      <c r="C22" s="106" t="s">
        <v>295</v>
      </c>
      <c r="D22" s="106" t="s">
        <v>310</v>
      </c>
      <c r="E22" s="111" t="s">
        <v>341</v>
      </c>
      <c r="F22" s="112" t="s">
        <v>298</v>
      </c>
      <c r="G22" s="113">
        <v>720</v>
      </c>
      <c r="H22" s="110" t="s">
        <v>312</v>
      </c>
      <c r="I22" s="110" t="s">
        <v>300</v>
      </c>
      <c r="J22" s="111" t="s">
        <v>342</v>
      </c>
    </row>
    <row r="23" spans="1:10" ht="32.25" customHeight="1">
      <c r="A23" s="260"/>
      <c r="B23" s="264"/>
      <c r="C23" s="106" t="s">
        <v>295</v>
      </c>
      <c r="D23" s="106" t="s">
        <v>310</v>
      </c>
      <c r="E23" s="111" t="s">
        <v>343</v>
      </c>
      <c r="F23" s="112" t="s">
        <v>298</v>
      </c>
      <c r="G23" s="113">
        <v>940</v>
      </c>
      <c r="H23" s="110" t="s">
        <v>312</v>
      </c>
      <c r="I23" s="110" t="s">
        <v>300</v>
      </c>
      <c r="J23" s="111" t="s">
        <v>344</v>
      </c>
    </row>
    <row r="24" spans="1:10" ht="32.25" customHeight="1">
      <c r="A24" s="260"/>
      <c r="B24" s="264"/>
      <c r="C24" s="106" t="s">
        <v>295</v>
      </c>
      <c r="D24" s="106" t="s">
        <v>310</v>
      </c>
      <c r="E24" s="111" t="s">
        <v>345</v>
      </c>
      <c r="F24" s="112" t="s">
        <v>298</v>
      </c>
      <c r="G24" s="113">
        <v>6000</v>
      </c>
      <c r="H24" s="110" t="s">
        <v>312</v>
      </c>
      <c r="I24" s="110" t="s">
        <v>300</v>
      </c>
      <c r="J24" s="111" t="s">
        <v>346</v>
      </c>
    </row>
    <row r="25" spans="1:10" ht="32.25" customHeight="1">
      <c r="A25" s="260"/>
      <c r="B25" s="264"/>
      <c r="C25" s="106" t="s">
        <v>295</v>
      </c>
      <c r="D25" s="106" t="s">
        <v>310</v>
      </c>
      <c r="E25" s="111" t="s">
        <v>347</v>
      </c>
      <c r="F25" s="112" t="s">
        <v>298</v>
      </c>
      <c r="G25" s="113">
        <v>300</v>
      </c>
      <c r="H25" s="110" t="s">
        <v>312</v>
      </c>
      <c r="I25" s="110" t="s">
        <v>300</v>
      </c>
      <c r="J25" s="111" t="s">
        <v>348</v>
      </c>
    </row>
    <row r="26" spans="1:10" ht="32.25" customHeight="1">
      <c r="A26" s="260"/>
      <c r="B26" s="264"/>
      <c r="C26" s="106" t="s">
        <v>320</v>
      </c>
      <c r="D26" s="107" t="s">
        <v>321</v>
      </c>
      <c r="E26" s="111" t="s">
        <v>349</v>
      </c>
      <c r="F26" s="112" t="s">
        <v>298</v>
      </c>
      <c r="G26" s="105">
        <v>100</v>
      </c>
      <c r="H26" s="110" t="s">
        <v>299</v>
      </c>
      <c r="I26" s="110" t="s">
        <v>300</v>
      </c>
      <c r="J26" s="111" t="s">
        <v>350</v>
      </c>
    </row>
    <row r="27" spans="1:10" ht="32.25" customHeight="1">
      <c r="A27" s="260"/>
      <c r="B27" s="264"/>
      <c r="C27" s="106" t="s">
        <v>320</v>
      </c>
      <c r="D27" s="107" t="s">
        <v>325</v>
      </c>
      <c r="E27" s="106" t="s">
        <v>351</v>
      </c>
      <c r="F27" s="112" t="s">
        <v>298</v>
      </c>
      <c r="G27" s="105">
        <v>9</v>
      </c>
      <c r="H27" s="110" t="s">
        <v>327</v>
      </c>
      <c r="I27" s="110" t="s">
        <v>300</v>
      </c>
      <c r="J27" s="106" t="s">
        <v>352</v>
      </c>
    </row>
    <row r="28" spans="1:10" ht="32.25" customHeight="1">
      <c r="A28" s="260"/>
      <c r="B28" s="264"/>
      <c r="C28" s="106" t="s">
        <v>329</v>
      </c>
      <c r="D28" s="106" t="s">
        <v>330</v>
      </c>
      <c r="E28" s="111" t="s">
        <v>353</v>
      </c>
      <c r="F28" s="109" t="s">
        <v>323</v>
      </c>
      <c r="G28" s="105">
        <v>95</v>
      </c>
      <c r="H28" s="110" t="s">
        <v>299</v>
      </c>
      <c r="I28" s="110" t="s">
        <v>300</v>
      </c>
      <c r="J28" s="111" t="s">
        <v>354</v>
      </c>
    </row>
    <row r="29" spans="1:10" ht="32.25" customHeight="1">
      <c r="A29" s="260"/>
      <c r="B29" s="264"/>
      <c r="C29" s="106" t="s">
        <v>329</v>
      </c>
      <c r="D29" s="106" t="s">
        <v>330</v>
      </c>
      <c r="E29" s="106" t="s">
        <v>333</v>
      </c>
      <c r="F29" s="109" t="s">
        <v>323</v>
      </c>
      <c r="G29" s="105">
        <v>95</v>
      </c>
      <c r="H29" s="110" t="s">
        <v>299</v>
      </c>
      <c r="I29" s="110" t="s">
        <v>300</v>
      </c>
      <c r="J29" s="106" t="s">
        <v>334</v>
      </c>
    </row>
    <row r="30" spans="1:10" s="100" customFormat="1" ht="32.25" customHeight="1">
      <c r="A30" s="261" t="s">
        <v>273</v>
      </c>
      <c r="B30" s="261" t="s">
        <v>355</v>
      </c>
      <c r="C30" s="114" t="s">
        <v>295</v>
      </c>
      <c r="D30" s="115" t="s">
        <v>296</v>
      </c>
      <c r="E30" s="115" t="s">
        <v>356</v>
      </c>
      <c r="F30" s="116" t="s">
        <v>323</v>
      </c>
      <c r="G30" s="115" t="s">
        <v>194</v>
      </c>
      <c r="H30" s="116" t="s">
        <v>357</v>
      </c>
      <c r="I30" s="110" t="s">
        <v>300</v>
      </c>
      <c r="J30" s="118" t="s">
        <v>358</v>
      </c>
    </row>
    <row r="31" spans="1:10" s="100" customFormat="1" ht="32.25" customHeight="1">
      <c r="A31" s="262"/>
      <c r="B31" s="262"/>
      <c r="C31" s="114" t="s">
        <v>295</v>
      </c>
      <c r="D31" s="115" t="s">
        <v>302</v>
      </c>
      <c r="E31" s="115" t="s">
        <v>359</v>
      </c>
      <c r="F31" s="116" t="s">
        <v>298</v>
      </c>
      <c r="G31" s="115" t="s">
        <v>360</v>
      </c>
      <c r="H31" s="116" t="s">
        <v>299</v>
      </c>
      <c r="I31" s="110" t="s">
        <v>300</v>
      </c>
      <c r="J31" s="118" t="s">
        <v>361</v>
      </c>
    </row>
    <row r="32" spans="1:10" s="100" customFormat="1" ht="32.25" customHeight="1">
      <c r="A32" s="262"/>
      <c r="B32" s="262"/>
      <c r="C32" s="114" t="s">
        <v>295</v>
      </c>
      <c r="D32" s="115" t="s">
        <v>302</v>
      </c>
      <c r="E32" s="115" t="s">
        <v>362</v>
      </c>
      <c r="F32" s="116" t="s">
        <v>298</v>
      </c>
      <c r="G32" s="115" t="s">
        <v>360</v>
      </c>
      <c r="H32" s="116" t="s">
        <v>299</v>
      </c>
      <c r="I32" s="110" t="s">
        <v>300</v>
      </c>
      <c r="J32" s="118" t="s">
        <v>363</v>
      </c>
    </row>
    <row r="33" spans="1:10" s="100" customFormat="1" ht="32.25" customHeight="1">
      <c r="A33" s="262"/>
      <c r="B33" s="262"/>
      <c r="C33" s="114" t="s">
        <v>295</v>
      </c>
      <c r="D33" s="115" t="s">
        <v>305</v>
      </c>
      <c r="E33" s="115" t="s">
        <v>364</v>
      </c>
      <c r="F33" s="116" t="s">
        <v>365</v>
      </c>
      <c r="G33" s="115" t="s">
        <v>366</v>
      </c>
      <c r="H33" s="116" t="s">
        <v>367</v>
      </c>
      <c r="I33" s="110" t="s">
        <v>300</v>
      </c>
      <c r="J33" s="118" t="s">
        <v>368</v>
      </c>
    </row>
    <row r="34" spans="1:10" s="100" customFormat="1" ht="32.25" customHeight="1">
      <c r="A34" s="262"/>
      <c r="B34" s="262"/>
      <c r="C34" s="115" t="s">
        <v>320</v>
      </c>
      <c r="D34" s="115" t="s">
        <v>321</v>
      </c>
      <c r="E34" s="115" t="s">
        <v>369</v>
      </c>
      <c r="F34" s="116" t="s">
        <v>298</v>
      </c>
      <c r="G34" s="115" t="s">
        <v>360</v>
      </c>
      <c r="H34" s="116" t="s">
        <v>299</v>
      </c>
      <c r="I34" s="110" t="s">
        <v>300</v>
      </c>
      <c r="J34" s="118" t="s">
        <v>370</v>
      </c>
    </row>
    <row r="35" spans="1:10" s="100" customFormat="1" ht="32.25" customHeight="1">
      <c r="A35" s="262"/>
      <c r="B35" s="262"/>
      <c r="C35" s="115" t="s">
        <v>320</v>
      </c>
      <c r="D35" s="115" t="s">
        <v>325</v>
      </c>
      <c r="E35" s="115" t="s">
        <v>371</v>
      </c>
      <c r="F35" s="116" t="s">
        <v>298</v>
      </c>
      <c r="G35" s="115" t="s">
        <v>157</v>
      </c>
      <c r="H35" s="116" t="s">
        <v>327</v>
      </c>
      <c r="I35" s="110" t="s">
        <v>300</v>
      </c>
      <c r="J35" s="118" t="s">
        <v>372</v>
      </c>
    </row>
    <row r="36" spans="1:10" s="100" customFormat="1" ht="32.25" customHeight="1">
      <c r="A36" s="262"/>
      <c r="B36" s="262"/>
      <c r="C36" s="115" t="s">
        <v>329</v>
      </c>
      <c r="D36" s="115" t="s">
        <v>330</v>
      </c>
      <c r="E36" s="115" t="s">
        <v>373</v>
      </c>
      <c r="F36" s="116" t="s">
        <v>323</v>
      </c>
      <c r="G36" s="115" t="s">
        <v>374</v>
      </c>
      <c r="H36" s="116" t="s">
        <v>299</v>
      </c>
      <c r="I36" s="110" t="s">
        <v>300</v>
      </c>
      <c r="J36" s="118" t="s">
        <v>375</v>
      </c>
    </row>
    <row r="37" spans="1:10" s="100" customFormat="1" ht="32.25" customHeight="1">
      <c r="A37" s="263"/>
      <c r="B37" s="263"/>
      <c r="C37" s="115" t="s">
        <v>329</v>
      </c>
      <c r="D37" s="115" t="s">
        <v>330</v>
      </c>
      <c r="E37" s="115" t="s">
        <v>376</v>
      </c>
      <c r="F37" s="116" t="s">
        <v>323</v>
      </c>
      <c r="G37" s="115" t="s">
        <v>374</v>
      </c>
      <c r="H37" s="116" t="s">
        <v>299</v>
      </c>
      <c r="I37" s="110" t="s">
        <v>300</v>
      </c>
      <c r="J37" s="118" t="s">
        <v>377</v>
      </c>
    </row>
  </sheetData>
  <sheetProtection/>
  <mergeCells count="8">
    <mergeCell ref="A2:J2"/>
    <mergeCell ref="A3:H3"/>
    <mergeCell ref="A6:A17"/>
    <mergeCell ref="A18:A29"/>
    <mergeCell ref="A30:A37"/>
    <mergeCell ref="B6:B17"/>
    <mergeCell ref="B18:B29"/>
    <mergeCell ref="B30:B37"/>
  </mergeCells>
  <printOptions horizontalCentered="1"/>
  <pageMargins left="0.3937007874015748" right="0.3937007874015748" top="0.7086614173228347" bottom="0.5118110236220472" header="0.31496062992125984" footer="0.31496062992125984"/>
  <pageSetup fitToHeight="0" fitToWidth="0" horizontalDpi="600" verticalDpi="600" orientation="landscape" paperSize="9" scale="9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2024-02-17T12:20:08Z</cp:lastPrinted>
  <dcterms:created xsi:type="dcterms:W3CDTF">2020-01-11T06:24:04Z</dcterms:created>
  <dcterms:modified xsi:type="dcterms:W3CDTF">2024-02-17T12:20:16Z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BDE6ECF3AA04450089FDC37D3C81DCC2_12</vt:lpwstr>
  </property>
</Properties>
</file>