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372" tabRatio="823" firstSheet="12" activeTab="17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“三公”经费支出预算表03" sheetId="37" r:id="rId6"/>
    <sheet name="基本支出预算表04" sheetId="33" r:id="rId7"/>
    <sheet name="项目支出预算表05-1" sheetId="34" r:id="rId8"/>
    <sheet name="项目支出绩效目标表（本次下达）05-2" sheetId="35" r:id="rId9"/>
    <sheet name="项目支出绩效目标表（另文下达）05-3" sheetId="36" r:id="rId10"/>
    <sheet name="政府性基金预算支出预算表06" sheetId="38" r:id="rId11"/>
    <sheet name="部门政府采购预算表07" sheetId="39" r:id="rId12"/>
    <sheet name="政府购买服务预算表08" sheetId="43" r:id="rId13"/>
    <sheet name="对下转移支付预算表09-1" sheetId="41" r:id="rId14"/>
    <sheet name="对下转移支付绩效目标表09-2" sheetId="42" r:id="rId15"/>
    <sheet name="新增资产配置表10" sheetId="23" r:id="rId16"/>
    <sheet name="上级补助项目支出预算表11" sheetId="44" r:id="rId17"/>
    <sheet name="部门项目中期规划预算表12" sheetId="45" r:id="rId18"/>
  </sheets>
  <definedNames>
    <definedName name="_xlnm._FilterDatabase" localSheetId="3" hidden="1">'财政拨款收支预算总表02-1'!$A$7:$D$30</definedName>
    <definedName name="_xlnm.Print_Titles" localSheetId="3">'财政拨款收支预算总表02-1'!$1:$6</definedName>
    <definedName name="_xlnm.Print_Titles" localSheetId="8">'项目支出绩效目标表（本次下达）05-2'!$1:$5</definedName>
  </definedNames>
  <calcPr calcId="124519"/>
</workbook>
</file>

<file path=xl/calcChain.xml><?xml version="1.0" encoding="utf-8"?>
<calcChain xmlns="http://schemas.openxmlformats.org/spreadsheetml/2006/main">
  <c r="A3" i="23"/>
  <c r="A3" i="42"/>
  <c r="B7" i="41"/>
  <c r="A3"/>
  <c r="A12" i="43"/>
  <c r="R11"/>
  <c r="Q11"/>
  <c r="P11"/>
  <c r="O11"/>
  <c r="N11"/>
  <c r="M11"/>
  <c r="K11"/>
  <c r="J11"/>
  <c r="I11"/>
  <c r="H11"/>
  <c r="M10"/>
  <c r="H10"/>
  <c r="M9"/>
  <c r="H9"/>
  <c r="M8"/>
  <c r="H8"/>
  <c r="A3"/>
  <c r="A11" i="39"/>
  <c r="Q10"/>
  <c r="P10"/>
  <c r="O10"/>
  <c r="N10"/>
  <c r="M10"/>
  <c r="L10"/>
  <c r="K10"/>
  <c r="J10"/>
  <c r="I10"/>
  <c r="H10"/>
  <c r="G10"/>
  <c r="F10"/>
  <c r="L9"/>
  <c r="L8"/>
  <c r="G8"/>
  <c r="A3"/>
  <c r="A10" i="38"/>
  <c r="F9"/>
  <c r="E9"/>
  <c r="D9"/>
  <c r="D8"/>
  <c r="D7"/>
  <c r="A3"/>
  <c r="A8" i="36"/>
  <c r="A3"/>
  <c r="A3" i="35"/>
  <c r="W15" i="34"/>
  <c r="V15"/>
  <c r="U15"/>
  <c r="T15"/>
  <c r="S15"/>
  <c r="P15"/>
  <c r="O15"/>
  <c r="N15"/>
  <c r="M15"/>
  <c r="L15"/>
  <c r="K15"/>
  <c r="J15"/>
  <c r="I15"/>
  <c r="R14"/>
  <c r="R13"/>
  <c r="R12"/>
  <c r="R11"/>
  <c r="R10"/>
  <c r="R9"/>
  <c r="R8"/>
  <c r="R15" s="1"/>
  <c r="A3"/>
  <c r="X26" i="33"/>
  <c r="W26"/>
  <c r="V26"/>
  <c r="U26"/>
  <c r="R26"/>
  <c r="Q26"/>
  <c r="P26"/>
  <c r="O26"/>
  <c r="N26"/>
  <c r="M26"/>
  <c r="L26"/>
  <c r="K26"/>
  <c r="J26"/>
  <c r="I26"/>
  <c r="H26"/>
  <c r="S25"/>
  <c r="S24"/>
  <c r="S23"/>
  <c r="S22"/>
  <c r="S21"/>
  <c r="S20"/>
  <c r="S19"/>
  <c r="S18"/>
  <c r="S17"/>
  <c r="S16"/>
  <c r="S15"/>
  <c r="S14"/>
  <c r="S13"/>
  <c r="S12"/>
  <c r="S11"/>
  <c r="S10"/>
  <c r="T9"/>
  <c r="T26" s="1"/>
  <c r="A3"/>
  <c r="A8" i="37"/>
  <c r="C7"/>
  <c r="A7"/>
  <c r="A3"/>
  <c r="A3" i="32"/>
  <c r="D32" i="13"/>
  <c r="B32"/>
  <c r="B11"/>
  <c r="D7"/>
  <c r="B7"/>
  <c r="A3"/>
  <c r="A3" i="30"/>
  <c r="T9" i="29"/>
  <c r="S9"/>
  <c r="R9"/>
  <c r="Q9"/>
  <c r="P9"/>
  <c r="O9"/>
  <c r="N9"/>
  <c r="M9"/>
  <c r="L9"/>
  <c r="K9"/>
  <c r="J9"/>
  <c r="I9"/>
  <c r="H9"/>
  <c r="G9"/>
  <c r="F9"/>
  <c r="E9"/>
  <c r="D9"/>
  <c r="C9"/>
  <c r="O8"/>
  <c r="I8"/>
  <c r="A3"/>
  <c r="D34" i="28"/>
  <c r="B34"/>
  <c r="D32"/>
  <c r="B32"/>
  <c r="B11"/>
  <c r="S9" i="33" l="1"/>
  <c r="S26" s="1"/>
</calcChain>
</file>

<file path=xl/sharedStrings.xml><?xml version="1.0" encoding="utf-8"?>
<sst xmlns="http://schemas.openxmlformats.org/spreadsheetml/2006/main" count="1023" uniqueCount="441">
  <si>
    <t>附件2-3</t>
  </si>
  <si>
    <t>预算01-1表</t>
  </si>
  <si>
    <t>财务收支预算总表</t>
  </si>
  <si>
    <t xml:space="preserve"> 单位名称：大姚县职业教育中心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</si>
  <si>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</si>
  <si>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</si>
  <si>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</si>
  <si>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</si>
  <si>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</si>
  <si>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</si>
  <si>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</si>
  <si>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</si>
  <si>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</si>
  <si>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</si>
  <si>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</si>
  <si>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</si>
  <si>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</si>
  <si>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</si>
  <si>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</si>
  <si>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</si>
  <si>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</si>
  <si>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</si>
  <si>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</si>
  <si>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</si>
  <si>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</si>
  <si>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</si>
  <si>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</si>
  <si>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</si>
  <si>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</si>
  <si>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</si>
  <si>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</si>
  <si>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</si>
  <si>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</si>
  <si>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</si>
  <si>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</si>
  <si>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</si>
  <si>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</si>
  <si>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</si>
  <si>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</si>
  <si>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</si>
  <si>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</si>
  <si>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</si>
  <si>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</si>
  <si>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</si>
  <si>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</si>
  <si>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</si>
  <si>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</si>
  <si>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</si>
  <si>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</si>
  <si>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</si>
  <si>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</si>
  <si>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</si>
  <si>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</si>
  <si>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</si>
  <si>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</si>
  <si>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</si>
  <si>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</si>
  <si>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</si>
  <si>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</si>
  <si>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</si>
  <si>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</si>
  <si>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</si>
  <si>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</si>
  <si>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</si>
  <si>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</si>
  <si>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</si>
  <si>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</si>
  <si>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105007</t>
  </si>
  <si>
    <t>大姚县职业教育中心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</si>
  <si>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</si>
  <si>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</si>
  <si>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</si>
  <si>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</si>
  <si>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</si>
  <si>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</si>
  <si>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</si>
  <si>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</si>
  <si>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</si>
  <si>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</si>
  <si>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</si>
  <si>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</si>
  <si>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</si>
  <si>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</si>
  <si>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20503</t>
  </si>
  <si>
    <t xml:space="preserve">  职业教育</t>
  </si>
  <si>
    <t>2050302</t>
  </si>
  <si>
    <t xml:space="preserve">    中等职业教育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</si>
  <si>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</si>
  <si>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</si>
  <si>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</si>
  <si>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</si>
  <si>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</si>
  <si>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</si>
  <si>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</si>
  <si>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</si>
  <si>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</si>
  <si>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</si>
  <si>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</si>
  <si>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</si>
  <si>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</si>
  <si>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</si>
  <si>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</si>
  <si>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</si>
  <si>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</si>
  <si>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</si>
  <si>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</si>
  <si>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</si>
  <si>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</si>
  <si>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</si>
  <si>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</si>
  <si>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</si>
  <si>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</si>
  <si>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</si>
  <si>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</si>
  <si>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</si>
  <si>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</si>
  <si>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</si>
  <si>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</si>
  <si>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</si>
  <si>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</si>
  <si>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</si>
  <si>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</si>
  <si>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</si>
  <si>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</si>
  <si>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</si>
  <si>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</si>
  <si>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</si>
  <si>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</si>
  <si>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</si>
  <si>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</si>
  <si>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</si>
  <si>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</si>
  <si>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</si>
  <si>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</si>
  <si>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</si>
  <si>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</si>
  <si>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</si>
  <si>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</si>
  <si>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</si>
  <si>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</si>
  <si>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</si>
  <si>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</si>
  <si>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</si>
  <si>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</si>
  <si>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</si>
  <si>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</si>
  <si>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</si>
  <si>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</si>
  <si>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</si>
  <si>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</si>
  <si>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</si>
  <si>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</si>
  <si>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</si>
  <si>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</si>
  <si>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</si>
  <si>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</si>
  <si>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</si>
  <si>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</si>
  <si>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</si>
  <si>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</si>
  <si>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</si>
  <si>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</si>
  <si>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</si>
  <si>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</si>
  <si>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</si>
  <si>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</si>
  <si>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</si>
  <si>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</si>
  <si>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</si>
  <si>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</si>
  <si>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</si>
  <si>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</si>
  <si>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</si>
  <si>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</si>
  <si>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</si>
  <si>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</si>
  <si>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</si>
  <si>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</si>
  <si>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</si>
  <si>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</si>
  <si>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</si>
  <si>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</si>
  <si>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</si>
  <si>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</si>
  <si>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</si>
  <si>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</si>
  <si>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</si>
  <si>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</si>
  <si>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</si>
  <si>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</si>
  <si>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</si>
  <si>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</si>
  <si>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</si>
  <si>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</si>
  <si>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</si>
  <si>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</si>
  <si>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</si>
  <si>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</si>
  <si>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</si>
  <si>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</si>
  <si>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</si>
  <si>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</si>
  <si>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</si>
  <si>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</si>
  <si>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</si>
  <si>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</si>
  <si>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</si>
  <si>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大姚县职教中心</t>
  </si>
  <si>
    <t>532326231100001429966</t>
  </si>
  <si>
    <t>事业人员基本工资</t>
  </si>
  <si>
    <t>中等职业教育</t>
  </si>
  <si>
    <t>30101</t>
  </si>
  <si>
    <t>基本工资</t>
  </si>
  <si>
    <t>532326231100001429965</t>
  </si>
  <si>
    <t>事业人员工绩效奖励</t>
  </si>
  <si>
    <t>30107</t>
  </si>
  <si>
    <t>绩效工资</t>
  </si>
  <si>
    <t>532326221100000408130</t>
  </si>
  <si>
    <t>2017年新增绩效奖励（事业）</t>
  </si>
  <si>
    <t>532326231100001429990</t>
  </si>
  <si>
    <t>事业人员津贴补贴</t>
  </si>
  <si>
    <t>30102</t>
  </si>
  <si>
    <t>津贴补贴</t>
  </si>
  <si>
    <t>532326241100002202164</t>
  </si>
  <si>
    <t>事业人员一个月基本工资额度</t>
  </si>
  <si>
    <t>532326221100000408132</t>
  </si>
  <si>
    <t>机关事业单位基本养老保险缴费</t>
  </si>
  <si>
    <t>机关事业单位基本养老保险缴费支出</t>
  </si>
  <si>
    <t>30108</t>
  </si>
  <si>
    <t>532326231100001429993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</si>
  <si>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</si>
  <si>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</si>
  <si>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</si>
  <si>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</si>
  <si>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</si>
  <si>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</si>
  <si>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</si>
  <si>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</si>
  <si>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</si>
  <si>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</si>
  <si>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532326231100001429967</t>
  </si>
  <si>
    <t>工伤保险</t>
  </si>
  <si>
    <t>532326231100001429992</t>
  </si>
  <si>
    <t>失业保险</t>
  </si>
  <si>
    <t>532326231100001430008</t>
  </si>
  <si>
    <t>住房公积金</t>
  </si>
  <si>
    <t>30113</t>
  </si>
  <si>
    <t>532326231100001429994</t>
  </si>
  <si>
    <t>离休费</t>
  </si>
  <si>
    <t>事业单位离退休</t>
  </si>
  <si>
    <t>30301</t>
  </si>
  <si>
    <t>532326231100001429995</t>
  </si>
  <si>
    <t>退休生活补助</t>
  </si>
  <si>
    <t>30302</t>
  </si>
  <si>
    <t>退休费</t>
  </si>
  <si>
    <t>532326231100001430009</t>
  </si>
  <si>
    <t>退休公用经费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</si>
  <si>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</si>
  <si>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</si>
  <si>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</si>
  <si>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</si>
  <si>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</si>
  <si>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</si>
  <si>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</si>
  <si>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</si>
  <si>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</si>
  <si>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</si>
  <si>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</si>
  <si>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</si>
  <si>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532326241100002165582</t>
  </si>
  <si>
    <t>其它财政供养（遗属人员）生活补助资金</t>
  </si>
  <si>
    <t>大姚县职教中心</t>
  </si>
  <si>
    <t>死亡抚恤</t>
  </si>
  <si>
    <t>30304</t>
  </si>
  <si>
    <t>抚恤金</t>
  </si>
  <si>
    <t>313 事业发展类</t>
  </si>
  <si>
    <t>532326231100001379632</t>
  </si>
  <si>
    <t>中职教育东西协作建档立卡贫困户学生送读上海交通补助专项资金</t>
  </si>
  <si>
    <t>30308</t>
  </si>
  <si>
    <t>助学金</t>
  </si>
  <si>
    <t>532326231100001379610</t>
  </si>
  <si>
    <t>中职教育家庭经济困难学生国家助学金专项资金</t>
  </si>
  <si>
    <t>532326231100001379608</t>
  </si>
  <si>
    <t>中职教育农村、涉农专业和家庭经济困难学生免学杂费专项资金</t>
  </si>
  <si>
    <t>532326231100001379614</t>
  </si>
  <si>
    <t>中职教育生均公用经费补助资金</t>
  </si>
  <si>
    <t>30226</t>
  </si>
  <si>
    <t>劳务费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</si>
  <si>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</si>
  <si>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</si>
  <si>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</si>
  <si>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</si>
  <si>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</si>
  <si>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</si>
  <si>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</si>
  <si>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
性质</t>
  </si>
  <si>
    <t>指标值</t>
  </si>
  <si>
    <t>度量单位</t>
  </si>
  <si>
    <t>指标属性</t>
  </si>
  <si>
    <t>指标内容</t>
  </si>
  <si>
    <t>中职教育东西协作建档立卡贫困户学生送读上海交通补助</t>
  </si>
  <si>
    <t>落实中职学生资助政策，对职教育东西协作建档立卡贫困户学生送读上海交通进行资助，标准资助为2000元/生年。项目的实施，将减轻中职教育家庭经济困难家庭的经济负担，确保家庭经济困难学生顺利完成学业，有效提升中职教育巩固率。</t>
  </si>
  <si>
    <t>产出指标</t>
  </si>
  <si>
    <t>数量指标</t>
  </si>
  <si>
    <t>建档立卡贫困户学生送读上海享受交通资助覆盖率</t>
  </si>
  <si>
    <t>=</t>
  </si>
  <si>
    <t>%</t>
  </si>
  <si>
    <t>定量指标</t>
  </si>
  <si>
    <t>建档立卡贫困户学生送读上海享受交通资助覆盖率达100%</t>
  </si>
  <si>
    <t>质量指标</t>
  </si>
  <si>
    <t>补助标准达标率</t>
  </si>
  <si>
    <t>补助标准达标率达100%</t>
  </si>
  <si>
    <t>时效指标</t>
  </si>
  <si>
    <t>中职学生学业完成率</t>
  </si>
  <si>
    <t>中职学生学业完成率达100%</t>
  </si>
  <si>
    <t>补助资金当年到位率</t>
  </si>
  <si>
    <t>补助资金当年到位率达100%</t>
  </si>
  <si>
    <t>成本指标</t>
  </si>
  <si>
    <t>建档立卡贫困户学生送读上海交通资助标准</t>
  </si>
  <si>
    <t>元/生年</t>
  </si>
  <si>
    <t>建档立卡贫困户学生送读上海交通资助标准为2000元/生年</t>
  </si>
  <si>
    <t>效益指标</t>
  </si>
  <si>
    <t>社会效益指标</t>
  </si>
  <si>
    <t>补助对象知晓率</t>
  </si>
  <si>
    <t>补助对象知晓率达100%</t>
  </si>
  <si>
    <t>可持续影响指标</t>
  </si>
  <si>
    <t>中职教育资助政策发挥作用影响时间</t>
  </si>
  <si>
    <t>年</t>
  </si>
  <si>
    <t>中职教育资助政策发挥作用影响时间3年</t>
  </si>
  <si>
    <t>满意度指标</t>
  </si>
  <si>
    <t>服务对象满意度指标</t>
  </si>
  <si>
    <t>受助学生满意度</t>
  </si>
  <si>
    <t>&gt;=</t>
  </si>
  <si>
    <t>受助学生满意度达95%及其以上</t>
  </si>
  <si>
    <t>家长满意度</t>
  </si>
  <si>
    <t>家长满意度达95%及其以上</t>
  </si>
  <si>
    <t>中职教育家庭经济困难学生国家助学金</t>
  </si>
  <si>
    <t>落实中职学生资助政策，对中职教育家庭经济困难在校学生进行资助，标准资助为2000元/生年。项目的实施，将减轻中职教育家庭经济困难家庭的经济负担，确保家庭经济困难学生顺利完成学业，有效提升中职教育巩固率。</t>
  </si>
  <si>
    <t>符合享受中职国家助学金人数覆盖率</t>
  </si>
  <si>
    <t>符合享受中职国家助学金人数覆盖率达100%</t>
  </si>
  <si>
    <t>中职国家助学金补助标准</t>
  </si>
  <si>
    <t>中职国家助学金补助标准为2000元/生年</t>
  </si>
  <si>
    <t>中职教育农村、涉农专业和家庭经济困难学生免学杂费</t>
  </si>
  <si>
    <t>落实中职学生资助政策，对中职教育农村、涉农专业和家庭经济困难在校学生免学杂费，标准资助为2000元/生年。项目的实施，将减轻中职教育家庭经济困难家庭的经济负担，确保家庭经济困难学生顺利完成学业，有效提升中职教育巩固率。</t>
  </si>
  <si>
    <t>中职教育农村、涉农专业和家庭经济困难在校学生免学杂费覆盖率</t>
  </si>
  <si>
    <t>中职教育农村、涉农专业和家庭经济困难在校学生免学杂费覆盖率达100%</t>
  </si>
  <si>
    <t>补助资金发放及时率</t>
  </si>
  <si>
    <t>补助资金发放及时率达100%</t>
  </si>
  <si>
    <t>中职教育农村、涉农专业和家庭经济困难学生免学杂费资助年限</t>
  </si>
  <si>
    <t>中职教育农村、涉农专业和家庭经济困难学生免学杂费资助年限3年</t>
  </si>
  <si>
    <t>落实中职教育经费保障机制，按照中职在校学生人数补助公用经费，补助标准为900元/生.年。项目的实施，将确保中职教育学校教育教学工作正常运转。</t>
  </si>
  <si>
    <t>补助中职教育在校学生公用经费覆盖率</t>
  </si>
  <si>
    <t>补助中职教育在校学生公用经费覆盖率达100%</t>
  </si>
  <si>
    <t>教师培训经费不低于年度公用经费</t>
  </si>
  <si>
    <t>教师培训经费不低于年度公用经费的5%</t>
  </si>
  <si>
    <t>中职教育巩固率</t>
  </si>
  <si>
    <t>中职教育巩固率达90%以上</t>
  </si>
  <si>
    <t>中职教育公用经费补助资金标准</t>
  </si>
  <si>
    <t>中职教育公用经费补助资金标准为900元/生年</t>
  </si>
  <si>
    <t>政策发挥作用影响时间</t>
  </si>
  <si>
    <t>政策发挥作用影响时间3年</t>
  </si>
  <si>
    <t>学生满意度</t>
  </si>
  <si>
    <t>学生满意度达95%及其以上</t>
  </si>
  <si>
    <t>对机关事业单位职工的遗属进行生活补助。项目的实施，将确保机关事业单位职工的遗属生活有所保障。</t>
  </si>
  <si>
    <t>按月发放遗属二五民师生活补贴</t>
  </si>
  <si>
    <t>次</t>
  </si>
  <si>
    <t>按月发放遗属二五民师生活补贴不少于12次</t>
  </si>
  <si>
    <t>资金当年到位率</t>
  </si>
  <si>
    <t>100</t>
  </si>
  <si>
    <t>资金当年到位率达100%</t>
  </si>
  <si>
    <t>发放补助达标率</t>
  </si>
  <si>
    <t>发放补助达标率达100%</t>
  </si>
  <si>
    <t>目标完成时间</t>
  </si>
  <si>
    <t>&lt;=</t>
  </si>
  <si>
    <t>2024-12-31</t>
  </si>
  <si>
    <t>年-月-日</t>
  </si>
  <si>
    <t>目标于2024年12月31日前完成</t>
  </si>
  <si>
    <t>各类补助对象知晓率</t>
  </si>
  <si>
    <t>各类补助对象知晓率达100%</t>
  </si>
  <si>
    <t>各类补助受益年限</t>
  </si>
  <si>
    <t>各类补助受益年限大于3年以上</t>
  </si>
  <si>
    <t>服务对象满意度</t>
  </si>
  <si>
    <t>95</t>
  </si>
  <si>
    <t>服务对象满意度大于95%以上</t>
  </si>
  <si>
    <t>社会满意度</t>
  </si>
  <si>
    <t>社会满意度大于95%以上</t>
  </si>
  <si>
    <t>预算05-3表</t>
  </si>
  <si>
    <t>项目支出绩效目标表（另文下达）</t>
  </si>
  <si>
    <t>指标性质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</si>
  <si>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</si>
  <si>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</si>
  <si>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</si>
  <si>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</si>
  <si>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</si>
  <si>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</si>
  <si>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</si>
  <si>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</si>
  <si>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</si>
  <si>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</si>
  <si>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</si>
  <si>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</si>
  <si>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</si>
  <si>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</si>
  <si>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</si>
  <si>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</si>
  <si>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</si>
  <si>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</si>
  <si>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</si>
  <si>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</si>
  <si>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</si>
  <si>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</si>
  <si>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</si>
  <si>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</si>
  <si>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</si>
  <si>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</si>
  <si>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</si>
  <si>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</si>
  <si>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/>
  </si>
  <si>
    <t>说明：本表无数据，故公开空表。</t>
  </si>
  <si>
    <t>预算09-2表</t>
  </si>
  <si>
    <t>对下转移支付绩效目标表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</si>
  <si>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</si>
  <si>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</si>
  <si>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</si>
  <si>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</si>
  <si>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</si>
  <si>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</si>
  <si>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</si>
  <si>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</si>
  <si>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</si>
  <si>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</si>
  <si>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</si>
  <si>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</si>
  <si>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</si>
  <si>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</si>
  <si>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</si>
  <si>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</si>
  <si>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</si>
  <si>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</si>
  <si>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</si>
  <si>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单位名称：大姚县职业教育中心</t>
    <phoneticPr fontId="38" type="noConversion"/>
  </si>
</sst>
</file>

<file path=xl/styles.xml><?xml version="1.0" encoding="utf-8"?>
<styleSheet xmlns="http://schemas.openxmlformats.org/spreadsheetml/2006/main">
  <numFmts count="2">
    <numFmt numFmtId="180" formatCode="#,##0.00;[Red]#,##0.00"/>
    <numFmt numFmtId="181" formatCode="0.00_);[Red]\-0.00\ "/>
  </numFmts>
  <fonts count="44">
    <font>
      <sz val="10"/>
      <name val="Arial"/>
    </font>
    <font>
      <sz val="10"/>
      <name val="Arial"/>
      <charset val="1"/>
    </font>
    <font>
      <sz val="9"/>
      <name val="宋体"/>
      <charset val="134"/>
    </font>
    <font>
      <sz val="9"/>
      <name val="Microsoft Sans Serif"/>
      <charset val="1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0"/>
      <color rgb="FFFFFFFF"/>
      <name val="宋体"/>
      <charset val="134"/>
    </font>
    <font>
      <sz val="21"/>
      <color rgb="FF000000"/>
      <name val="方正小标宋简体"/>
      <charset val="134"/>
    </font>
    <font>
      <b/>
      <sz val="21"/>
      <color rgb="FF000000"/>
      <name val="宋体"/>
      <charset val="134"/>
    </font>
    <font>
      <sz val="9"/>
      <name val="Microsoft YaHei UI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华文中宋"/>
      <charset val="134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sz val="10"/>
      <name val="Arial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24"/>
      <color rgb="FF000000"/>
      <name val="方正小标宋简体"/>
      <family val="4"/>
      <charset val="134"/>
    </font>
    <font>
      <sz val="24"/>
      <name val="方正小标宋简体"/>
      <family val="4"/>
      <charset val="134"/>
    </font>
    <font>
      <sz val="22"/>
      <color rgb="FF000000"/>
      <name val="方正小标宋简体"/>
      <family val="4"/>
      <charset val="134"/>
    </font>
    <font>
      <sz val="23"/>
      <color rgb="FF00000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16" fillId="0" borderId="0">
      <alignment vertical="top"/>
      <protection locked="0"/>
    </xf>
    <xf numFmtId="0" fontId="28" fillId="0" borderId="0">
      <alignment vertical="top"/>
      <protection locked="0"/>
    </xf>
    <xf numFmtId="0" fontId="28" fillId="0" borderId="0">
      <alignment vertical="top"/>
      <protection locked="0"/>
    </xf>
    <xf numFmtId="0" fontId="37" fillId="0" borderId="0"/>
    <xf numFmtId="0" fontId="37" fillId="0" borderId="0"/>
    <xf numFmtId="0" fontId="30" fillId="0" borderId="0"/>
    <xf numFmtId="0" fontId="30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</cellStyleXfs>
  <cellXfs count="336">
    <xf numFmtId="0" fontId="0" fillId="0" borderId="0" xfId="0"/>
    <xf numFmtId="0" fontId="1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4" fontId="5" fillId="2" borderId="6" xfId="1" applyNumberFormat="1" applyFont="1" applyFill="1" applyBorder="1" applyAlignment="1" applyProtection="1">
      <alignment horizontal="right" vertical="center"/>
    </xf>
    <xf numFmtId="4" fontId="5" fillId="2" borderId="6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/>
    <xf numFmtId="0" fontId="4" fillId="0" borderId="0" xfId="1" applyFont="1" applyFill="1" applyBorder="1" applyAlignment="1" applyProtection="1"/>
    <xf numFmtId="0" fontId="6" fillId="0" borderId="6" xfId="1" applyFont="1" applyFill="1" applyBorder="1" applyAlignment="1" applyProtection="1">
      <alignment horizontal="center" vertical="center"/>
    </xf>
    <xf numFmtId="3" fontId="6" fillId="0" borderId="6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left" vertical="center" wrapText="1"/>
    </xf>
    <xf numFmtId="0" fontId="6" fillId="0" borderId="6" xfId="1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9" fillId="0" borderId="0" xfId="12" applyFill="1" applyAlignment="1">
      <alignment vertical="center" shrinkToFit="1"/>
    </xf>
    <xf numFmtId="0" fontId="9" fillId="0" borderId="0" xfId="12" applyFill="1" applyAlignment="1">
      <alignment vertical="center"/>
    </xf>
    <xf numFmtId="0" fontId="10" fillId="0" borderId="0" xfId="12" applyNumberFormat="1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10" applyFont="1" applyFill="1" applyBorder="1" applyAlignment="1">
      <alignment horizontal="center" vertical="center" wrapText="1"/>
    </xf>
    <xf numFmtId="0" fontId="14" fillId="0" borderId="8" xfId="10" applyFont="1" applyFill="1" applyBorder="1" applyAlignment="1">
      <alignment vertical="center" shrinkToFit="1"/>
    </xf>
    <xf numFmtId="0" fontId="14" fillId="0" borderId="8" xfId="10" applyFont="1" applyFill="1" applyBorder="1" applyAlignment="1">
      <alignment horizontal="center" vertical="center" shrinkToFit="1"/>
    </xf>
    <xf numFmtId="0" fontId="14" fillId="0" borderId="8" xfId="10" applyFont="1" applyFill="1" applyBorder="1" applyAlignment="1">
      <alignment horizontal="left" vertical="center" shrinkToFit="1"/>
    </xf>
    <xf numFmtId="0" fontId="9" fillId="0" borderId="0" xfId="12" applyFont="1" applyFill="1" applyAlignment="1">
      <alignment vertical="center"/>
    </xf>
    <xf numFmtId="0" fontId="9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top"/>
      <protection locked="0"/>
    </xf>
    <xf numFmtId="0" fontId="20" fillId="0" borderId="6" xfId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/>
      <protection locked="0"/>
    </xf>
    <xf numFmtId="0" fontId="21" fillId="0" borderId="6" xfId="1" applyFont="1" applyFill="1" applyBorder="1" applyAlignment="1" applyProtection="1">
      <alignment horizontal="left" vertical="center" wrapText="1"/>
    </xf>
    <xf numFmtId="0" fontId="21" fillId="0" borderId="6" xfId="1" applyFont="1" applyFill="1" applyBorder="1" applyAlignment="1" applyProtection="1">
      <alignment vertical="center" wrapText="1"/>
    </xf>
    <xf numFmtId="0" fontId="21" fillId="0" borderId="6" xfId="1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/>
      <protection locked="0"/>
    </xf>
    <xf numFmtId="0" fontId="21" fillId="0" borderId="6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/>
    <xf numFmtId="0" fontId="22" fillId="0" borderId="0" xfId="1" applyFont="1" applyFill="1" applyBorder="1" applyAlignment="1" applyProtection="1"/>
    <xf numFmtId="0" fontId="22" fillId="0" borderId="0" xfId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wrapText="1"/>
    </xf>
    <xf numFmtId="0" fontId="21" fillId="0" borderId="0" xfId="1" applyFont="1" applyFill="1" applyBorder="1" applyAlignment="1" applyProtection="1">
      <alignment horizontal="right"/>
      <protection locked="0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0" fontId="20" fillId="0" borderId="6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0" fontId="20" fillId="0" borderId="14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3" fillId="0" borderId="2" xfId="1" applyFont="1" applyFill="1" applyBorder="1" applyAlignment="1" applyProtection="1">
      <alignment horizontal="center" vertical="center"/>
    </xf>
    <xf numFmtId="0" fontId="23" fillId="0" borderId="6" xfId="1" applyFont="1" applyFill="1" applyBorder="1" applyAlignment="1" applyProtection="1">
      <alignment horizontal="center" vertical="center"/>
    </xf>
    <xf numFmtId="180" fontId="21" fillId="0" borderId="6" xfId="1" applyNumberFormat="1" applyFont="1" applyFill="1" applyBorder="1" applyAlignment="1" applyProtection="1">
      <alignment horizontal="right" vertical="center"/>
      <protection locked="0"/>
    </xf>
    <xf numFmtId="180" fontId="16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6" xfId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wrapText="1"/>
    </xf>
    <xf numFmtId="0" fontId="20" fillId="0" borderId="0" xfId="1" applyFont="1" applyFill="1" applyBorder="1" applyAlignment="1" applyProtection="1"/>
    <xf numFmtId="0" fontId="20" fillId="0" borderId="8" xfId="1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/>
    </xf>
    <xf numFmtId="180" fontId="20" fillId="0" borderId="8" xfId="1" applyNumberFormat="1" applyFont="1" applyFill="1" applyBorder="1" applyAlignment="1" applyProtection="1">
      <alignment horizontal="center" vertical="center"/>
    </xf>
    <xf numFmtId="180" fontId="21" fillId="0" borderId="8" xfId="1" applyNumberFormat="1" applyFont="1" applyFill="1" applyBorder="1" applyAlignment="1" applyProtection="1">
      <alignment horizontal="right" vertical="center"/>
      <protection locked="0"/>
    </xf>
    <xf numFmtId="0" fontId="21" fillId="0" borderId="8" xfId="1" applyFont="1" applyFill="1" applyBorder="1" applyAlignment="1" applyProtection="1">
      <alignment horizontal="left" vertical="center"/>
      <protection locked="0"/>
    </xf>
    <xf numFmtId="0" fontId="21" fillId="0" borderId="8" xfId="1" applyFont="1" applyFill="1" applyBorder="1" applyAlignment="1" applyProtection="1">
      <alignment horizontal="center" vertical="center"/>
      <protection locked="0"/>
    </xf>
    <xf numFmtId="180" fontId="21" fillId="0" borderId="8" xfId="1" applyNumberFormat="1" applyFont="1" applyFill="1" applyBorder="1" applyAlignment="1" applyProtection="1">
      <alignment horizontal="center" vertical="center"/>
      <protection locked="0"/>
    </xf>
    <xf numFmtId="0" fontId="21" fillId="0" borderId="8" xfId="1" applyFont="1" applyFill="1" applyBorder="1" applyAlignment="1" applyProtection="1">
      <alignment horizontal="left" vertical="center" wrapText="1"/>
    </xf>
    <xf numFmtId="180" fontId="21" fillId="0" borderId="8" xfId="1" applyNumberFormat="1" applyFont="1" applyFill="1" applyBorder="1" applyAlignment="1" applyProtection="1">
      <alignment horizontal="left" vertical="center" wrapText="1"/>
    </xf>
    <xf numFmtId="180" fontId="9" fillId="0" borderId="8" xfId="1" applyNumberFormat="1" applyFont="1" applyFill="1" applyBorder="1" applyAlignment="1" applyProtection="1"/>
    <xf numFmtId="0" fontId="16" fillId="0" borderId="0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wrapText="1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180" fontId="21" fillId="0" borderId="8" xfId="1" applyNumberFormat="1" applyFont="1" applyFill="1" applyBorder="1" applyAlignment="1" applyProtection="1">
      <alignment horizontal="right" vertical="center"/>
    </xf>
    <xf numFmtId="180" fontId="21" fillId="0" borderId="8" xfId="1" applyNumberFormat="1" applyFont="1" applyFill="1" applyBorder="1" applyAlignment="1" applyProtection="1">
      <alignment vertical="center"/>
      <protection locked="0"/>
    </xf>
    <xf numFmtId="180" fontId="16" fillId="0" borderId="8" xfId="1" applyNumberFormat="1" applyFont="1" applyFill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1" fillId="0" borderId="0" xfId="1" applyFont="1" applyFill="1" applyBorder="1" applyAlignment="1" applyProtection="1">
      <alignment horizontal="right" vertical="center" wrapText="1"/>
    </xf>
    <xf numFmtId="0" fontId="21" fillId="0" borderId="0" xfId="1" applyFont="1" applyFill="1" applyBorder="1" applyAlignment="1" applyProtection="1">
      <alignment horizontal="right" wrapText="1"/>
      <protection locked="0"/>
    </xf>
    <xf numFmtId="0" fontId="21" fillId="0" borderId="0" xfId="1" applyFont="1" applyFill="1" applyBorder="1" applyAlignment="1" applyProtection="1">
      <alignment horizontal="right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>
      <alignment horizontal="left" vertical="center" wrapText="1"/>
    </xf>
    <xf numFmtId="0" fontId="21" fillId="0" borderId="19" xfId="1" applyFont="1" applyFill="1" applyBorder="1" applyAlignment="1" applyProtection="1">
      <alignment horizontal="left" vertical="center" wrapText="1"/>
    </xf>
    <xf numFmtId="0" fontId="21" fillId="0" borderId="19" xfId="1" applyFont="1" applyFill="1" applyBorder="1" applyAlignment="1" applyProtection="1">
      <alignment horizontal="right" vertical="center"/>
    </xf>
    <xf numFmtId="180" fontId="21" fillId="0" borderId="19" xfId="1" applyNumberFormat="1" applyFont="1" applyFill="1" applyBorder="1" applyAlignment="1" applyProtection="1">
      <alignment horizontal="right" vertical="center"/>
      <protection locked="0"/>
    </xf>
    <xf numFmtId="180" fontId="21" fillId="0" borderId="19" xfId="1" applyNumberFormat="1" applyFont="1" applyFill="1" applyBorder="1" applyAlignment="1" applyProtection="1">
      <alignment horizontal="right" vertical="center"/>
    </xf>
    <xf numFmtId="0" fontId="20" fillId="0" borderId="19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right" vertical="center"/>
    </xf>
    <xf numFmtId="0" fontId="21" fillId="0" borderId="0" xfId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/>
    <xf numFmtId="49" fontId="25" fillId="0" borderId="0" xfId="1" applyNumberFormat="1" applyFont="1" applyFill="1" applyBorder="1" applyAlignment="1" applyProtection="1"/>
    <xf numFmtId="0" fontId="25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Alignment="1" applyProtection="1">
      <alignment horizontal="right"/>
    </xf>
    <xf numFmtId="0" fontId="20" fillId="0" borderId="7" xfId="1" applyFont="1" applyFill="1" applyBorder="1" applyAlignment="1" applyProtection="1">
      <alignment horizontal="center" vertical="center"/>
    </xf>
    <xf numFmtId="49" fontId="20" fillId="0" borderId="8" xfId="1" applyNumberFormat="1" applyFont="1" applyFill="1" applyBorder="1" applyAlignment="1" applyProtection="1">
      <alignment horizontal="center" vertical="center"/>
    </xf>
    <xf numFmtId="181" fontId="21" fillId="0" borderId="8" xfId="1" applyNumberFormat="1" applyFont="1" applyFill="1" applyBorder="1" applyAlignment="1" applyProtection="1">
      <alignment horizontal="right" vertical="center"/>
    </xf>
    <xf numFmtId="181" fontId="21" fillId="0" borderId="8" xfId="1" applyNumberFormat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28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horizontal="left" vertical="center"/>
    </xf>
    <xf numFmtId="0" fontId="20" fillId="0" borderId="6" xfId="1" applyFont="1" applyFill="1" applyBorder="1" applyAlignment="1" applyProtection="1">
      <alignment horizontal="left" vertical="center" wrapText="1"/>
    </xf>
    <xf numFmtId="0" fontId="20" fillId="0" borderId="6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left" vertical="center" wrapText="1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16" fillId="0" borderId="8" xfId="3" applyFont="1" applyFill="1" applyBorder="1" applyAlignment="1" applyProtection="1">
      <alignment vertical="center" wrapText="1"/>
      <protection locked="0"/>
    </xf>
    <xf numFmtId="0" fontId="16" fillId="0" borderId="8" xfId="3" applyFont="1" applyFill="1" applyBorder="1" applyAlignment="1" applyProtection="1">
      <alignment horizontal="left" vertical="center" wrapText="1"/>
      <protection locked="0"/>
    </xf>
    <xf numFmtId="0" fontId="29" fillId="0" borderId="8" xfId="3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8" xfId="3" applyFont="1" applyFill="1" applyBorder="1" applyAlignment="1" applyProtection="1">
      <alignment horizontal="center" vertical="center" wrapText="1"/>
    </xf>
    <xf numFmtId="0" fontId="16" fillId="0" borderId="8" xfId="3" applyFont="1" applyFill="1" applyBorder="1" applyAlignment="1" applyProtection="1">
      <alignment horizontal="center" vertical="center" wrapText="1"/>
      <protection locked="0"/>
    </xf>
    <xf numFmtId="49" fontId="16" fillId="0" borderId="8" xfId="8" applyNumberFormat="1" applyFont="1" applyFill="1" applyBorder="1" applyAlignment="1">
      <alignment vertical="center" wrapText="1"/>
    </xf>
    <xf numFmtId="49" fontId="29" fillId="0" borderId="8" xfId="8" applyNumberFormat="1" applyFont="1" applyFill="1" applyBorder="1" applyAlignment="1">
      <alignment horizontal="center" vertical="center" wrapText="1"/>
    </xf>
    <xf numFmtId="0" fontId="29" fillId="0" borderId="8" xfId="8" applyNumberFormat="1" applyFont="1" applyFill="1" applyBorder="1" applyAlignment="1">
      <alignment horizontal="center" vertical="center" wrapText="1"/>
    </xf>
    <xf numFmtId="0" fontId="21" fillId="0" borderId="22" xfId="1" applyFont="1" applyFill="1" applyBorder="1" applyAlignment="1" applyProtection="1">
      <alignment vertical="center"/>
    </xf>
    <xf numFmtId="0" fontId="21" fillId="0" borderId="6" xfId="1" applyFont="1" applyFill="1" applyBorder="1" applyAlignment="1" applyProtection="1">
      <alignment horizontal="left" vertical="center"/>
    </xf>
    <xf numFmtId="0" fontId="29" fillId="0" borderId="8" xfId="3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vertical="center" shrinkToFit="1"/>
    </xf>
    <xf numFmtId="49" fontId="22" fillId="0" borderId="0" xfId="1" applyNumberFormat="1" applyFont="1" applyFill="1" applyBorder="1" applyAlignment="1" applyProtection="1"/>
    <xf numFmtId="0" fontId="22" fillId="0" borderId="8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left" vertical="center" wrapText="1"/>
    </xf>
    <xf numFmtId="0" fontId="29" fillId="0" borderId="8" xfId="5" applyFont="1" applyFill="1" applyBorder="1" applyAlignment="1" applyProtection="1">
      <alignment horizontal="center" vertical="center" wrapText="1" readingOrder="1"/>
      <protection locked="0"/>
    </xf>
    <xf numFmtId="4" fontId="16" fillId="0" borderId="6" xfId="1" applyNumberFormat="1" applyFont="1" applyFill="1" applyBorder="1" applyAlignment="1" applyProtection="1">
      <alignment horizontal="right" vertical="center" wrapText="1"/>
    </xf>
    <xf numFmtId="180" fontId="16" fillId="0" borderId="5" xfId="1" applyNumberFormat="1" applyFont="1" applyFill="1" applyBorder="1" applyAlignment="1" applyProtection="1">
      <alignment horizontal="right" vertical="center" shrinkToFit="1"/>
      <protection locked="0"/>
    </xf>
    <xf numFmtId="180" fontId="16" fillId="0" borderId="6" xfId="1" applyNumberFormat="1" applyFont="1" applyFill="1" applyBorder="1" applyAlignment="1" applyProtection="1">
      <alignment horizontal="right" vertical="center" shrinkToFit="1"/>
      <protection locked="0"/>
    </xf>
    <xf numFmtId="180" fontId="16" fillId="0" borderId="5" xfId="1" applyNumberFormat="1" applyFont="1" applyFill="1" applyBorder="1" applyAlignment="1" applyProtection="1">
      <alignment horizontal="right" vertical="center" shrinkToFit="1"/>
    </xf>
    <xf numFmtId="0" fontId="21" fillId="0" borderId="8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left" vertical="center" wrapText="1"/>
      <protection locked="0"/>
    </xf>
    <xf numFmtId="4" fontId="21" fillId="0" borderId="6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Font="1" applyFill="1" applyBorder="1" applyAlignment="1" applyProtection="1">
      <alignment horizontal="center" vertical="center" shrinkToFit="1"/>
    </xf>
    <xf numFmtId="180" fontId="21" fillId="0" borderId="8" xfId="1" applyNumberFormat="1" applyFont="1" applyFill="1" applyBorder="1" applyAlignment="1" applyProtection="1">
      <alignment horizontal="right" vertical="center" shrinkToFit="1"/>
      <protection locked="0"/>
    </xf>
    <xf numFmtId="180" fontId="21" fillId="0" borderId="8" xfId="1" applyNumberFormat="1" applyFont="1" applyFill="1" applyBorder="1" applyAlignment="1" applyProtection="1">
      <alignment horizontal="right" vertical="center" shrinkToFit="1"/>
    </xf>
    <xf numFmtId="0" fontId="30" fillId="0" borderId="0" xfId="1" applyFont="1" applyFill="1" applyBorder="1" applyAlignment="1" applyProtection="1">
      <alignment horizontal="center"/>
    </xf>
    <xf numFmtId="0" fontId="30" fillId="0" borderId="0" xfId="1" applyFont="1" applyFill="1" applyBorder="1" applyAlignment="1" applyProtection="1">
      <alignment horizontal="center" wrapText="1"/>
    </xf>
    <xf numFmtId="0" fontId="30" fillId="0" borderId="0" xfId="1" applyFont="1" applyFill="1" applyBorder="1" applyAlignment="1" applyProtection="1">
      <alignment wrapText="1"/>
    </xf>
    <xf numFmtId="0" fontId="30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right" wrapText="1"/>
    </xf>
    <xf numFmtId="0" fontId="30" fillId="0" borderId="6" xfId="1" applyFont="1" applyFill="1" applyBorder="1" applyAlignment="1" applyProtection="1">
      <alignment horizontal="center" vertical="center" wrapText="1"/>
    </xf>
    <xf numFmtId="0" fontId="30" fillId="0" borderId="2" xfId="1" applyFont="1" applyFill="1" applyBorder="1" applyAlignment="1" applyProtection="1">
      <alignment horizontal="center" vertical="center" wrapText="1"/>
    </xf>
    <xf numFmtId="4" fontId="21" fillId="0" borderId="6" xfId="1" applyNumberFormat="1" applyFont="1" applyFill="1" applyBorder="1" applyAlignment="1" applyProtection="1">
      <alignment horizontal="right" vertical="center"/>
    </xf>
    <xf numFmtId="4" fontId="16" fillId="0" borderId="2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vertical="top"/>
    </xf>
    <xf numFmtId="4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Border="1" applyAlignment="1" applyProtection="1">
      <alignment vertical="center" shrinkToFit="1"/>
      <protection locked="0"/>
    </xf>
    <xf numFmtId="0" fontId="22" fillId="0" borderId="0" xfId="1" applyFont="1" applyFill="1" applyBorder="1" applyAlignment="1" applyProtection="1">
      <alignment vertical="center"/>
    </xf>
    <xf numFmtId="0" fontId="34" fillId="0" borderId="0" xfId="1" applyFont="1" applyFill="1" applyBorder="1" applyAlignment="1" applyProtection="1">
      <alignment horizontal="center" vertical="center"/>
    </xf>
    <xf numFmtId="0" fontId="21" fillId="0" borderId="6" xfId="1" applyFont="1" applyFill="1" applyBorder="1" applyAlignment="1" applyProtection="1">
      <alignment vertical="center" shrinkToFit="1"/>
    </xf>
    <xf numFmtId="180" fontId="21" fillId="0" borderId="6" xfId="1" applyNumberFormat="1" applyFont="1" applyFill="1" applyBorder="1" applyAlignment="1" applyProtection="1">
      <alignment horizontal="right" vertical="center" shrinkToFit="1"/>
    </xf>
    <xf numFmtId="0" fontId="21" fillId="0" borderId="6" xfId="1" applyFont="1" applyFill="1" applyBorder="1" applyAlignment="1" applyProtection="1">
      <alignment horizontal="left" vertical="center" shrinkToFit="1"/>
      <protection locked="0"/>
    </xf>
    <xf numFmtId="180" fontId="21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6" xfId="1" applyFont="1" applyFill="1" applyBorder="1" applyAlignment="1" applyProtection="1">
      <alignment vertical="center" shrinkToFit="1"/>
      <protection locked="0"/>
    </xf>
    <xf numFmtId="0" fontId="21" fillId="0" borderId="6" xfId="1" applyFont="1" applyFill="1" applyBorder="1" applyAlignment="1" applyProtection="1">
      <alignment horizontal="left" vertical="center" shrinkToFit="1"/>
    </xf>
    <xf numFmtId="180" fontId="35" fillId="0" borderId="6" xfId="1" applyNumberFormat="1" applyFont="1" applyFill="1" applyBorder="1" applyAlignment="1" applyProtection="1">
      <alignment horizontal="right" vertical="center" shrinkToFit="1"/>
    </xf>
    <xf numFmtId="180" fontId="9" fillId="0" borderId="6" xfId="1" applyNumberFormat="1" applyFont="1" applyFill="1" applyBorder="1" applyAlignment="1" applyProtection="1">
      <alignment vertical="center" shrinkToFit="1"/>
    </xf>
    <xf numFmtId="0" fontId="9" fillId="0" borderId="6" xfId="1" applyFont="1" applyFill="1" applyBorder="1" applyAlignment="1" applyProtection="1">
      <alignment vertical="center" shrinkToFit="1"/>
    </xf>
    <xf numFmtId="0" fontId="35" fillId="0" borderId="6" xfId="1" applyFont="1" applyFill="1" applyBorder="1" applyAlignment="1" applyProtection="1">
      <alignment horizontal="center" vertical="center" shrinkToFit="1"/>
    </xf>
    <xf numFmtId="0" fontId="35" fillId="0" borderId="6" xfId="1" applyFont="1" applyFill="1" applyBorder="1" applyAlignment="1" applyProtection="1">
      <alignment horizontal="center" vertical="center" shrinkToFit="1"/>
      <protection locked="0"/>
    </xf>
    <xf numFmtId="180" fontId="20" fillId="0" borderId="24" xfId="1" applyNumberFormat="1" applyFont="1" applyFill="1" applyBorder="1" applyAlignment="1" applyProtection="1">
      <alignment horizontal="center" vertical="center" shrinkToFit="1"/>
    </xf>
    <xf numFmtId="180" fontId="21" fillId="0" borderId="24" xfId="1" applyNumberFormat="1" applyFont="1" applyFill="1" applyBorder="1" applyAlignment="1" applyProtection="1">
      <alignment horizontal="right" vertical="center" shrinkToFit="1"/>
    </xf>
    <xf numFmtId="180" fontId="21" fillId="0" borderId="5" xfId="1" applyNumberFormat="1" applyFont="1" applyFill="1" applyBorder="1" applyAlignment="1" applyProtection="1">
      <alignment horizontal="right" vertical="center" shrinkToFit="1"/>
    </xf>
    <xf numFmtId="180" fontId="20" fillId="0" borderId="25" xfId="1" applyNumberFormat="1" applyFont="1" applyFill="1" applyBorder="1" applyAlignment="1" applyProtection="1">
      <alignment horizontal="center" vertical="center" shrinkToFit="1"/>
    </xf>
    <xf numFmtId="180" fontId="21" fillId="0" borderId="25" xfId="1" applyNumberFormat="1" applyFont="1" applyFill="1" applyBorder="1" applyAlignment="1" applyProtection="1">
      <alignment horizontal="right" vertical="center" shrinkToFit="1"/>
    </xf>
    <xf numFmtId="180" fontId="16" fillId="0" borderId="0" xfId="1" applyNumberFormat="1" applyFont="1" applyFill="1" applyBorder="1" applyAlignment="1" applyProtection="1">
      <alignment vertical="center" shrinkToFit="1"/>
      <protection locked="0"/>
    </xf>
    <xf numFmtId="0" fontId="9" fillId="0" borderId="19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/>
    </xf>
    <xf numFmtId="0" fontId="22" fillId="0" borderId="6" xfId="1" applyFont="1" applyFill="1" applyBorder="1" applyAlignment="1" applyProtection="1">
      <alignment horizontal="center" vertical="center"/>
    </xf>
    <xf numFmtId="180" fontId="21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protection locked="0"/>
    </xf>
    <xf numFmtId="0" fontId="9" fillId="0" borderId="20" xfId="1" applyFont="1" applyFill="1" applyBorder="1" applyAlignment="1" applyProtection="1">
      <alignment horizontal="center" vertical="center" wrapText="1"/>
    </xf>
    <xf numFmtId="180" fontId="21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36" fillId="0" borderId="0" xfId="1" applyFont="1" applyFill="1" applyBorder="1" applyAlignment="1" applyProtection="1"/>
    <xf numFmtId="0" fontId="21" fillId="0" borderId="5" xfId="1" applyFont="1" applyFill="1" applyBorder="1" applyAlignment="1" applyProtection="1">
      <alignment horizontal="left" vertical="center" shrinkToFit="1"/>
    </xf>
    <xf numFmtId="180" fontId="21" fillId="0" borderId="21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2" xfId="1" applyFont="1" applyFill="1" applyBorder="1" applyAlignment="1" applyProtection="1">
      <alignment horizontal="left" vertical="center" shrinkToFit="1"/>
    </xf>
    <xf numFmtId="0" fontId="9" fillId="0" borderId="5" xfId="1" applyFont="1" applyFill="1" applyBorder="1" applyAlignment="1" applyProtection="1">
      <alignment vertical="center" shrinkToFit="1"/>
    </xf>
    <xf numFmtId="180" fontId="9" fillId="0" borderId="21" xfId="1" applyNumberFormat="1" applyFont="1" applyFill="1" applyBorder="1" applyAlignment="1" applyProtection="1">
      <alignment vertical="center" shrinkToFit="1"/>
    </xf>
    <xf numFmtId="0" fontId="35" fillId="0" borderId="5" xfId="1" applyFont="1" applyFill="1" applyBorder="1" applyAlignment="1" applyProtection="1">
      <alignment horizontal="center" vertical="center" shrinkToFit="1"/>
    </xf>
    <xf numFmtId="180" fontId="35" fillId="0" borderId="21" xfId="1" applyNumberFormat="1" applyFont="1" applyFill="1" applyBorder="1" applyAlignment="1" applyProtection="1">
      <alignment horizontal="right" vertical="center" shrinkToFit="1"/>
    </xf>
    <xf numFmtId="0" fontId="35" fillId="0" borderId="2" xfId="1" applyFont="1" applyFill="1" applyBorder="1" applyAlignment="1" applyProtection="1">
      <alignment horizontal="center" vertical="center" shrinkToFit="1"/>
    </xf>
    <xf numFmtId="180" fontId="35" fillId="0" borderId="8" xfId="1" applyNumberFormat="1" applyFont="1" applyFill="1" applyBorder="1" applyAlignment="1" applyProtection="1">
      <alignment horizontal="right" vertical="center" shrinkToFit="1"/>
    </xf>
    <xf numFmtId="180" fontId="21" fillId="0" borderId="21" xfId="1" applyNumberFormat="1" applyFont="1" applyFill="1" applyBorder="1" applyAlignment="1" applyProtection="1">
      <alignment horizontal="right" vertical="center" shrinkToFit="1"/>
    </xf>
    <xf numFmtId="0" fontId="35" fillId="0" borderId="5" xfId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top"/>
    </xf>
    <xf numFmtId="0" fontId="21" fillId="0" borderId="0" xfId="1" applyFont="1" applyFill="1" applyBorder="1" applyAlignment="1" applyProtection="1">
      <alignment horizontal="left" vertical="center"/>
    </xf>
    <xf numFmtId="0" fontId="34" fillId="0" borderId="0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/>
    <xf numFmtId="0" fontId="22" fillId="0" borderId="0" xfId="1" applyFont="1" applyFill="1" applyBorder="1" applyAlignment="1" applyProtection="1">
      <alignment horizontal="right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0" borderId="0" xfId="1" applyFont="1" applyFill="1" applyBorder="1" applyAlignment="1" applyProtection="1">
      <alignment wrapText="1"/>
    </xf>
    <xf numFmtId="0" fontId="20" fillId="0" borderId="8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Fill="1" applyBorder="1" applyAlignment="1" applyProtection="1">
      <alignment horizontal="center" vertical="center" shrinkToFit="1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0" fillId="0" borderId="21" xfId="1" applyFont="1" applyFill="1" applyBorder="1" applyAlignment="1" applyProtection="1">
      <alignment horizontal="center" vertical="center" wrapText="1"/>
    </xf>
    <xf numFmtId="0" fontId="33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180" fontId="20" fillId="0" borderId="1" xfId="1" applyNumberFormat="1" applyFont="1" applyFill="1" applyBorder="1" applyAlignment="1" applyProtection="1">
      <alignment horizontal="center" vertical="center"/>
      <protection locked="0"/>
    </xf>
    <xf numFmtId="180" fontId="20" fillId="0" borderId="5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/>
    <xf numFmtId="49" fontId="20" fillId="0" borderId="8" xfId="1" applyNumberFormat="1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shrinkToFit="1"/>
    </xf>
    <xf numFmtId="0" fontId="31" fillId="0" borderId="0" xfId="1" applyFont="1" applyFill="1" applyBorder="1" applyAlignment="1" applyProtection="1">
      <alignment horizontal="center" vertical="center" wrapText="1"/>
    </xf>
    <xf numFmtId="0" fontId="3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wrapText="1"/>
    </xf>
    <xf numFmtId="0" fontId="20" fillId="0" borderId="3" xfId="1" applyFont="1" applyFill="1" applyBorder="1" applyAlignment="1" applyProtection="1">
      <alignment horizontal="center" vertical="center"/>
    </xf>
    <xf numFmtId="0" fontId="23" fillId="0" borderId="1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23" xfId="1" applyFont="1" applyFill="1" applyBorder="1" applyAlignment="1" applyProtection="1">
      <alignment horizontal="center" wrapText="1"/>
    </xf>
    <xf numFmtId="0" fontId="21" fillId="0" borderId="8" xfId="1" applyFont="1" applyFill="1" applyBorder="1" applyAlignment="1" applyProtection="1">
      <alignment horizontal="center" vertical="center" wrapText="1"/>
    </xf>
    <xf numFmtId="0" fontId="21" fillId="0" borderId="8" xfId="1" applyFont="1" applyFill="1" applyBorder="1" applyAlignment="1" applyProtection="1">
      <alignment horizontal="center" vertical="center"/>
    </xf>
    <xf numFmtId="49" fontId="21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left" vertical="center"/>
    </xf>
    <xf numFmtId="0" fontId="9" fillId="0" borderId="21" xfId="1" applyFont="1" applyFill="1" applyBorder="1" applyAlignment="1" applyProtection="1">
      <alignment horizontal="center" vertical="center" shrinkToFit="1"/>
      <protection locked="0"/>
    </xf>
    <xf numFmtId="0" fontId="9" fillId="0" borderId="20" xfId="1" applyFont="1" applyFill="1" applyBorder="1" applyAlignment="1" applyProtection="1">
      <alignment horizontal="center" vertical="center" shrinkToFit="1"/>
      <protection locked="0"/>
    </xf>
    <xf numFmtId="0" fontId="16" fillId="0" borderId="20" xfId="1" applyFont="1" applyFill="1" applyBorder="1" applyAlignment="1" applyProtection="1">
      <alignment horizontal="left" vertical="center" shrinkToFit="1"/>
    </xf>
    <xf numFmtId="0" fontId="16" fillId="0" borderId="19" xfId="1" applyFont="1" applyFill="1" applyBorder="1" applyAlignment="1" applyProtection="1">
      <alignment horizontal="left" vertical="center" shrinkToFit="1"/>
    </xf>
    <xf numFmtId="0" fontId="21" fillId="0" borderId="8" xfId="1" applyFont="1" applyFill="1" applyBorder="1" applyAlignment="1" applyProtection="1">
      <alignment horizontal="center" vertical="center" wrapText="1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top"/>
      <protection locked="0"/>
    </xf>
    <xf numFmtId="0" fontId="16" fillId="0" borderId="8" xfId="2" applyFont="1" applyFill="1" applyBorder="1" applyAlignment="1" applyProtection="1">
      <alignment horizontal="center" vertical="center" wrapText="1" shrinkToFit="1"/>
      <protection locked="0"/>
    </xf>
    <xf numFmtId="0" fontId="21" fillId="0" borderId="22" xfId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 applyProtection="1">
      <alignment horizontal="center" vertical="center" wrapText="1"/>
    </xf>
    <xf numFmtId="0" fontId="21" fillId="0" borderId="5" xfId="1" applyFont="1" applyFill="1" applyBorder="1" applyAlignment="1" applyProtection="1">
      <alignment horizontal="center" vertical="center" wrapText="1"/>
    </xf>
    <xf numFmtId="0" fontId="16" fillId="0" borderId="8" xfId="3" applyFont="1" applyFill="1" applyBorder="1" applyAlignment="1" applyProtection="1">
      <alignment horizontal="center" vertical="center" wrapText="1"/>
    </xf>
    <xf numFmtId="0" fontId="16" fillId="0" borderId="8" xfId="3" applyFont="1" applyFill="1" applyBorder="1" applyAlignment="1" applyProtection="1">
      <alignment horizontal="left" vertical="center" wrapText="1"/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Alignment="1" applyProtection="1">
      <alignment horizontal="right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20" fillId="0" borderId="14" xfId="1" applyFont="1" applyFill="1" applyBorder="1" applyAlignment="1" applyProtection="1">
      <alignment horizontal="center" vertical="center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49" fontId="20" fillId="0" borderId="14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 wrapText="1"/>
    </xf>
    <xf numFmtId="0" fontId="20" fillId="0" borderId="17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 wrapText="1"/>
      <protection locked="0"/>
    </xf>
    <xf numFmtId="0" fontId="20" fillId="0" borderId="4" xfId="1" applyFont="1" applyFill="1" applyBorder="1" applyAlignment="1" applyProtection="1">
      <alignment horizontal="center" vertical="center" wrapText="1"/>
    </xf>
    <xf numFmtId="0" fontId="20" fillId="0" borderId="20" xfId="1" applyFont="1" applyFill="1" applyBorder="1" applyAlignment="1" applyProtection="1">
      <alignment horizontal="center" vertical="center" wrapText="1"/>
    </xf>
    <xf numFmtId="0" fontId="23" fillId="0" borderId="20" xfId="1" applyFont="1" applyFill="1" applyBorder="1" applyAlignment="1" applyProtection="1">
      <alignment horizontal="center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 wrapText="1"/>
    </xf>
    <xf numFmtId="0" fontId="21" fillId="0" borderId="21" xfId="1" applyFont="1" applyFill="1" applyBorder="1" applyAlignment="1" applyProtection="1">
      <alignment horizontal="center" vertical="center"/>
    </xf>
    <xf numFmtId="0" fontId="21" fillId="0" borderId="20" xfId="1" applyFont="1" applyFill="1" applyBorder="1" applyAlignment="1" applyProtection="1">
      <alignment horizontal="left" vertical="center"/>
    </xf>
    <xf numFmtId="0" fontId="21" fillId="0" borderId="19" xfId="1" applyFont="1" applyFill="1" applyBorder="1" applyAlignment="1" applyProtection="1">
      <alignment horizontal="right" vertical="center"/>
    </xf>
    <xf numFmtId="0" fontId="9" fillId="0" borderId="17" xfId="1" applyFont="1" applyFill="1" applyBorder="1" applyAlignment="1" applyProtection="1">
      <alignment horizontal="left" vertical="center" wrapText="1"/>
    </xf>
    <xf numFmtId="0" fontId="20" fillId="0" borderId="14" xfId="1" applyFont="1" applyFill="1" applyBorder="1" applyAlignment="1" applyProtection="1">
      <alignment horizontal="center" vertical="center" wrapText="1"/>
    </xf>
    <xf numFmtId="0" fontId="20" fillId="0" borderId="16" xfId="1" applyFont="1" applyFill="1" applyBorder="1" applyAlignment="1" applyProtection="1">
      <alignment horizontal="center" vertical="center" wrapText="1"/>
    </xf>
    <xf numFmtId="0" fontId="20" fillId="0" borderId="18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23" fillId="0" borderId="18" xfId="1" applyFont="1" applyFill="1" applyBorder="1" applyAlignment="1" applyProtection="1">
      <alignment horizontal="center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horizontal="center" vertical="center" wrapText="1"/>
    </xf>
    <xf numFmtId="0" fontId="24" fillId="0" borderId="0" xfId="1" applyFont="1" applyFill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left" vertical="center" wrapText="1"/>
    </xf>
    <xf numFmtId="0" fontId="21" fillId="0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right" wrapText="1"/>
    </xf>
    <xf numFmtId="0" fontId="11" fillId="0" borderId="0" xfId="12" applyNumberFormat="1" applyFont="1" applyFill="1" applyBorder="1" applyAlignment="1" applyProtection="1">
      <alignment horizontal="center" vertical="center"/>
    </xf>
    <xf numFmtId="0" fontId="12" fillId="0" borderId="0" xfId="12" applyNumberFormat="1" applyFont="1" applyFill="1" applyBorder="1" applyAlignment="1" applyProtection="1">
      <alignment horizontal="center" vertical="center"/>
    </xf>
    <xf numFmtId="0" fontId="13" fillId="0" borderId="0" xfId="12" applyNumberFormat="1" applyFont="1" applyFill="1" applyAlignment="1" applyProtection="1">
      <alignment horizontal="left" vertical="center"/>
    </xf>
    <xf numFmtId="0" fontId="14" fillId="0" borderId="10" xfId="10" applyFont="1" applyFill="1" applyBorder="1" applyAlignment="1">
      <alignment horizontal="center" vertical="center" wrapText="1"/>
    </xf>
    <xf numFmtId="0" fontId="14" fillId="0" borderId="11" xfId="10" applyFont="1" applyFill="1" applyBorder="1" applyAlignment="1">
      <alignment horizontal="center" vertical="center" wrapText="1"/>
    </xf>
    <xf numFmtId="0" fontId="14" fillId="0" borderId="12" xfId="10" applyFont="1" applyFill="1" applyBorder="1" applyAlignment="1">
      <alignment horizontal="center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0" borderId="13" xfId="1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/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Alignment="1" applyProtection="1">
      <alignment horizontal="center" vertical="center" wrapText="1"/>
      <protection locked="0"/>
    </xf>
    <xf numFmtId="0" fontId="41" fillId="0" borderId="0" xfId="1" applyFont="1" applyFill="1" applyBorder="1" applyAlignment="1" applyProtection="1">
      <alignment vertical="top"/>
      <protection locked="0"/>
    </xf>
    <xf numFmtId="0" fontId="41" fillId="0" borderId="0" xfId="1" applyFont="1" applyFill="1" applyBorder="1" applyAlignment="1" applyProtection="1"/>
    <xf numFmtId="0" fontId="42" fillId="0" borderId="0" xfId="1" applyFont="1" applyFill="1" applyBorder="1" applyAlignment="1" applyProtection="1">
      <alignment horizontal="center" vertical="center"/>
    </xf>
    <xf numFmtId="0" fontId="43" fillId="0" borderId="0" xfId="1" applyFont="1" applyFill="1" applyBorder="1" applyAlignment="1" applyProtection="1">
      <alignment horizontal="center" vertical="center"/>
    </xf>
  </cellXfs>
  <cellStyles count="13">
    <cellStyle name="Normal" xfId="1"/>
    <cellStyle name="Normal 5" xfId="2"/>
    <cellStyle name="Normal 6" xfId="3"/>
    <cellStyle name="常规" xfId="0" builtinId="0"/>
    <cellStyle name="常规 11" xfId="4"/>
    <cellStyle name="常规 2" xfId="5"/>
    <cellStyle name="常规 2 11" xfId="6"/>
    <cellStyle name="常规 2 2" xfId="7"/>
    <cellStyle name="常规 3" xfId="8"/>
    <cellStyle name="常规 3 2" xfId="9"/>
    <cellStyle name="常规 3 3" xfId="10"/>
    <cellStyle name="常规 4" xfId="11"/>
    <cellStyle name="常规 5" xfId="12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4"/>
  <sheetViews>
    <sheetView showZeros="0" workbookViewId="0">
      <pane xSplit="1" ySplit="6" topLeftCell="B28" activePane="bottomRight" state="frozen"/>
      <selection pane="topRight"/>
      <selection pane="bottomLeft"/>
      <selection pane="bottomRight" activeCell="C31" sqref="C31"/>
    </sheetView>
  </sheetViews>
  <sheetFormatPr defaultColWidth="8" defaultRowHeight="12"/>
  <cols>
    <col min="1" max="1" width="39.5546875" style="43" customWidth="1"/>
    <col min="2" max="2" width="34.6640625" style="43" customWidth="1"/>
    <col min="3" max="3" width="40.44140625" style="43" customWidth="1"/>
    <col min="4" max="4" width="34" style="43" customWidth="1"/>
    <col min="5" max="16384" width="8" style="33"/>
  </cols>
  <sheetData>
    <row r="1" spans="1:4" ht="17.100000000000001" customHeight="1">
      <c r="A1" s="177" t="s">
        <v>0</v>
      </c>
      <c r="B1" s="44"/>
      <c r="C1" s="44"/>
      <c r="D1" s="92" t="s">
        <v>1</v>
      </c>
    </row>
    <row r="2" spans="1:4" ht="36" customHeight="1">
      <c r="A2" s="189" t="s">
        <v>2</v>
      </c>
      <c r="B2" s="190"/>
      <c r="C2" s="190"/>
      <c r="D2" s="190"/>
    </row>
    <row r="3" spans="1:4" ht="27.6" customHeight="1">
      <c r="A3" s="191" t="s">
        <v>3</v>
      </c>
      <c r="B3" s="192"/>
      <c r="C3" s="151"/>
      <c r="D3" s="91" t="s">
        <v>4</v>
      </c>
    </row>
    <row r="4" spans="1:4" ht="19.5" customHeight="1">
      <c r="A4" s="193" t="s">
        <v>5</v>
      </c>
      <c r="B4" s="194"/>
      <c r="C4" s="193" t="s">
        <v>6</v>
      </c>
      <c r="D4" s="194"/>
    </row>
    <row r="5" spans="1:4" ht="19.5" customHeight="1">
      <c r="A5" s="195" t="s">
        <v>7</v>
      </c>
      <c r="B5" s="195" t="s">
        <v>8</v>
      </c>
      <c r="C5" s="195" t="s">
        <v>9</v>
      </c>
      <c r="D5" s="195" t="s">
        <v>8</v>
      </c>
    </row>
    <row r="6" spans="1:4" ht="19.5" customHeight="1">
      <c r="A6" s="196"/>
      <c r="B6" s="196"/>
      <c r="C6" s="196"/>
      <c r="D6" s="196"/>
    </row>
    <row r="7" spans="1:4" s="149" customFormat="1" ht="20.25" customHeight="1">
      <c r="A7" s="157" t="s">
        <v>10</v>
      </c>
      <c r="B7" s="145">
        <v>14845222</v>
      </c>
      <c r="C7" s="157" t="s">
        <v>11</v>
      </c>
      <c r="D7" s="155"/>
    </row>
    <row r="8" spans="1:4" s="149" customFormat="1" ht="20.25" customHeight="1">
      <c r="A8" s="157" t="s">
        <v>12</v>
      </c>
      <c r="B8" s="153"/>
      <c r="C8" s="157" t="s">
        <v>13</v>
      </c>
      <c r="D8" s="155"/>
    </row>
    <row r="9" spans="1:4" s="149" customFormat="1" ht="20.25" customHeight="1">
      <c r="A9" s="157" t="s">
        <v>14</v>
      </c>
      <c r="B9" s="153"/>
      <c r="C9" s="157" t="s">
        <v>15</v>
      </c>
      <c r="D9" s="155"/>
    </row>
    <row r="10" spans="1:4" s="149" customFormat="1" ht="20.25" customHeight="1">
      <c r="A10" s="157" t="s">
        <v>16</v>
      </c>
      <c r="B10" s="155"/>
      <c r="C10" s="157" t="s">
        <v>17</v>
      </c>
      <c r="D10" s="155"/>
    </row>
    <row r="11" spans="1:4" s="149" customFormat="1" ht="20.25" customHeight="1">
      <c r="A11" s="157" t="s">
        <v>18</v>
      </c>
      <c r="B11" s="155">
        <f>SUM(B12:B16)</f>
        <v>0</v>
      </c>
      <c r="C11" s="157" t="s">
        <v>19</v>
      </c>
      <c r="D11" s="133">
        <v>9899032</v>
      </c>
    </row>
    <row r="12" spans="1:4" s="149" customFormat="1" ht="20.25" customHeight="1">
      <c r="A12" s="157" t="s">
        <v>20</v>
      </c>
      <c r="B12" s="155"/>
      <c r="C12" s="157" t="s">
        <v>21</v>
      </c>
      <c r="D12" s="155"/>
    </row>
    <row r="13" spans="1:4" s="149" customFormat="1" ht="20.25" customHeight="1">
      <c r="A13" s="157" t="s">
        <v>22</v>
      </c>
      <c r="B13" s="155"/>
      <c r="C13" s="157" t="s">
        <v>23</v>
      </c>
      <c r="D13" s="155"/>
    </row>
    <row r="14" spans="1:4" s="149" customFormat="1" ht="20.25" customHeight="1">
      <c r="A14" s="157" t="s">
        <v>24</v>
      </c>
      <c r="B14" s="155"/>
      <c r="C14" s="157" t="s">
        <v>25</v>
      </c>
      <c r="D14" s="133">
        <v>2976281</v>
      </c>
    </row>
    <row r="15" spans="1:4" s="149" customFormat="1" ht="20.25" customHeight="1">
      <c r="A15" s="178" t="s">
        <v>26</v>
      </c>
      <c r="B15" s="179"/>
      <c r="C15" s="157" t="s">
        <v>27</v>
      </c>
      <c r="D15" s="133">
        <v>1051212</v>
      </c>
    </row>
    <row r="16" spans="1:4" s="149" customFormat="1" ht="20.25" customHeight="1">
      <c r="A16" s="178" t="s">
        <v>28</v>
      </c>
      <c r="B16" s="159"/>
      <c r="C16" s="157" t="s">
        <v>29</v>
      </c>
      <c r="D16" s="155"/>
    </row>
    <row r="17" spans="1:4" s="149" customFormat="1" ht="20.25" customHeight="1">
      <c r="A17" s="160"/>
      <c r="B17" s="159"/>
      <c r="C17" s="157" t="s">
        <v>30</v>
      </c>
      <c r="D17" s="155"/>
    </row>
    <row r="18" spans="1:4" s="149" customFormat="1" ht="20.25" customHeight="1">
      <c r="A18" s="160"/>
      <c r="B18" s="159"/>
      <c r="C18" s="157" t="s">
        <v>31</v>
      </c>
      <c r="D18" s="155"/>
    </row>
    <row r="19" spans="1:4" s="149" customFormat="1" ht="20.25" customHeight="1">
      <c r="A19" s="160"/>
      <c r="B19" s="159"/>
      <c r="C19" s="157" t="s">
        <v>32</v>
      </c>
      <c r="D19" s="155"/>
    </row>
    <row r="20" spans="1:4" s="149" customFormat="1" ht="20.25" customHeight="1">
      <c r="A20" s="160"/>
      <c r="B20" s="159"/>
      <c r="C20" s="157" t="s">
        <v>33</v>
      </c>
      <c r="D20" s="155"/>
    </row>
    <row r="21" spans="1:4" s="149" customFormat="1" ht="20.25" customHeight="1">
      <c r="A21" s="160"/>
      <c r="B21" s="159"/>
      <c r="C21" s="157" t="s">
        <v>34</v>
      </c>
      <c r="D21" s="155"/>
    </row>
    <row r="22" spans="1:4" s="149" customFormat="1" ht="20.25" customHeight="1">
      <c r="A22" s="160"/>
      <c r="B22" s="159"/>
      <c r="C22" s="157" t="s">
        <v>35</v>
      </c>
      <c r="D22" s="155"/>
    </row>
    <row r="23" spans="1:4" s="149" customFormat="1" ht="20.25" customHeight="1">
      <c r="A23" s="160"/>
      <c r="B23" s="159"/>
      <c r="C23" s="157" t="s">
        <v>36</v>
      </c>
      <c r="D23" s="155"/>
    </row>
    <row r="24" spans="1:4" s="149" customFormat="1" ht="20.25" customHeight="1">
      <c r="A24" s="160"/>
      <c r="B24" s="159"/>
      <c r="C24" s="157" t="s">
        <v>37</v>
      </c>
      <c r="D24" s="155"/>
    </row>
    <row r="25" spans="1:4" s="149" customFormat="1" ht="20.25" customHeight="1">
      <c r="A25" s="160"/>
      <c r="B25" s="159"/>
      <c r="C25" s="157" t="s">
        <v>38</v>
      </c>
      <c r="D25" s="133">
        <v>918697</v>
      </c>
    </row>
    <row r="26" spans="1:4" s="149" customFormat="1" ht="20.25" customHeight="1">
      <c r="A26" s="160"/>
      <c r="B26" s="159"/>
      <c r="C26" s="157" t="s">
        <v>39</v>
      </c>
      <c r="D26" s="155"/>
    </row>
    <row r="27" spans="1:4" s="149" customFormat="1" ht="20.25" customHeight="1">
      <c r="A27" s="160"/>
      <c r="B27" s="159"/>
      <c r="C27" s="180" t="s">
        <v>40</v>
      </c>
      <c r="D27" s="155"/>
    </row>
    <row r="28" spans="1:4" s="149" customFormat="1" ht="20.25" customHeight="1">
      <c r="A28" s="160"/>
      <c r="B28" s="159"/>
      <c r="C28" s="180" t="s">
        <v>41</v>
      </c>
      <c r="D28" s="155"/>
    </row>
    <row r="29" spans="1:4" s="149" customFormat="1" ht="20.25" customHeight="1">
      <c r="A29" s="160"/>
      <c r="B29" s="159"/>
      <c r="C29" s="180" t="s">
        <v>42</v>
      </c>
      <c r="D29" s="155"/>
    </row>
    <row r="30" spans="1:4" s="149" customFormat="1" ht="20.25" customHeight="1">
      <c r="A30" s="181"/>
      <c r="B30" s="182"/>
      <c r="C30" s="180"/>
      <c r="D30" s="136"/>
    </row>
    <row r="31" spans="1:4" s="149" customFormat="1" ht="20.25" customHeight="1">
      <c r="A31" s="181"/>
      <c r="B31" s="182"/>
      <c r="C31" s="180"/>
      <c r="D31" s="136"/>
    </row>
    <row r="32" spans="1:4" s="149" customFormat="1" ht="20.25" customHeight="1">
      <c r="A32" s="183" t="s">
        <v>43</v>
      </c>
      <c r="B32" s="184">
        <f>SUM(B7:B11)</f>
        <v>14845222</v>
      </c>
      <c r="C32" s="185" t="s">
        <v>44</v>
      </c>
      <c r="D32" s="186">
        <f>SUM(D7:D31)</f>
        <v>14845222</v>
      </c>
    </row>
    <row r="33" spans="1:4" s="149" customFormat="1" ht="20.25" customHeight="1">
      <c r="A33" s="178" t="s">
        <v>45</v>
      </c>
      <c r="B33" s="187"/>
      <c r="C33" s="180" t="s">
        <v>46</v>
      </c>
      <c r="D33" s="136"/>
    </row>
    <row r="34" spans="1:4" s="149" customFormat="1" ht="20.25" customHeight="1">
      <c r="A34" s="188" t="s">
        <v>47</v>
      </c>
      <c r="B34" s="184">
        <f>B32+B33</f>
        <v>14845222</v>
      </c>
      <c r="C34" s="185" t="s">
        <v>48</v>
      </c>
      <c r="D34" s="186">
        <f>D32+D33</f>
        <v>14845222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78" orientation="landscape" r:id="rId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8"/>
  <sheetViews>
    <sheetView workbookViewId="0">
      <selection activeCell="G19" sqref="G19"/>
    </sheetView>
  </sheetViews>
  <sheetFormatPr defaultColWidth="9.109375" defaultRowHeight="12"/>
  <cols>
    <col min="1" max="1" width="34.33203125" style="32" customWidth="1"/>
    <col min="2" max="2" width="29" style="32" customWidth="1"/>
    <col min="3" max="5" width="11.77734375" style="32" customWidth="1"/>
    <col min="6" max="6" width="11.77734375" style="33" customWidth="1"/>
    <col min="7" max="7" width="11.77734375" style="32" customWidth="1"/>
    <col min="8" max="9" width="11.77734375" style="33" customWidth="1"/>
    <col min="10" max="10" width="11.77734375" style="32" customWidth="1"/>
    <col min="11" max="11" width="9.109375" style="33" customWidth="1"/>
    <col min="12" max="16384" width="9.109375" style="33"/>
  </cols>
  <sheetData>
    <row r="1" spans="1:10" ht="12" customHeight="1">
      <c r="J1" s="41" t="s">
        <v>386</v>
      </c>
    </row>
    <row r="2" spans="1:10" ht="28.5" customHeight="1">
      <c r="A2" s="189" t="s">
        <v>387</v>
      </c>
      <c r="B2" s="199"/>
      <c r="C2" s="199"/>
      <c r="D2" s="199"/>
      <c r="E2" s="200"/>
      <c r="F2" s="201"/>
      <c r="G2" s="200"/>
      <c r="H2" s="201"/>
      <c r="I2" s="201"/>
      <c r="J2" s="200"/>
    </row>
    <row r="3" spans="1:10" ht="27" customHeight="1">
      <c r="A3" s="258" t="str">
        <f>'财务收支预算总表01-1'!A3</f>
        <v>单位名称：大姚县职业教育中心</v>
      </c>
      <c r="B3" s="259"/>
      <c r="C3" s="259"/>
      <c r="D3" s="259"/>
      <c r="E3" s="259"/>
      <c r="F3" s="260"/>
      <c r="G3" s="259"/>
      <c r="H3" s="260"/>
    </row>
    <row r="4" spans="1:10" ht="44.25" customHeight="1">
      <c r="A4" s="34" t="s">
        <v>290</v>
      </c>
      <c r="B4" s="34" t="s">
        <v>291</v>
      </c>
      <c r="C4" s="34" t="s">
        <v>292</v>
      </c>
      <c r="D4" s="34" t="s">
        <v>293</v>
      </c>
      <c r="E4" s="34" t="s">
        <v>294</v>
      </c>
      <c r="F4" s="35" t="s">
        <v>388</v>
      </c>
      <c r="G4" s="34" t="s">
        <v>296</v>
      </c>
      <c r="H4" s="35" t="s">
        <v>297</v>
      </c>
      <c r="I4" s="35" t="s">
        <v>298</v>
      </c>
      <c r="J4" s="34" t="s">
        <v>299</v>
      </c>
    </row>
    <row r="5" spans="1:10" ht="25.2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/>
      <c r="B6" s="37"/>
      <c r="C6" s="37"/>
      <c r="D6" s="37"/>
      <c r="E6" s="38"/>
      <c r="F6" s="39"/>
      <c r="G6" s="38"/>
      <c r="H6" s="39"/>
      <c r="I6" s="39"/>
      <c r="J6" s="38"/>
    </row>
    <row r="7" spans="1:10" ht="42.75" customHeight="1">
      <c r="A7" s="40"/>
      <c r="B7" s="40"/>
      <c r="C7" s="40"/>
      <c r="D7" s="40"/>
      <c r="E7" s="36"/>
      <c r="F7" s="40"/>
      <c r="G7" s="36"/>
      <c r="H7" s="40"/>
      <c r="I7" s="40"/>
      <c r="J7" s="36"/>
    </row>
    <row r="8" spans="1:10" s="42" customFormat="1" ht="19.8" customHeight="1">
      <c r="A8" s="102" t="str">
        <f>IF(A6=0,"说明：本表无数据，故公开空表。","")</f>
        <v>说明：本表无数据，故公开空表。</v>
      </c>
      <c r="B8" s="32"/>
      <c r="C8" s="32"/>
      <c r="D8" s="32"/>
      <c r="E8" s="32"/>
      <c r="G8" s="32"/>
      <c r="J8" s="32"/>
    </row>
  </sheetData>
  <mergeCells count="2">
    <mergeCell ref="A2:J2"/>
    <mergeCell ref="A3:H3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65" orientation="landscape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0"/>
  <sheetViews>
    <sheetView showZeros="0" workbookViewId="0">
      <selection activeCell="F14" sqref="F14"/>
    </sheetView>
  </sheetViews>
  <sheetFormatPr defaultColWidth="9.109375" defaultRowHeight="14.25" customHeight="1"/>
  <cols>
    <col min="1" max="2" width="21.109375" style="93" customWidth="1"/>
    <col min="3" max="3" width="21.109375" style="43" customWidth="1"/>
    <col min="4" max="6" width="25.33203125" style="43" customWidth="1"/>
    <col min="7" max="7" width="9.109375" style="43" customWidth="1"/>
    <col min="8" max="16384" width="9.109375" style="43"/>
  </cols>
  <sheetData>
    <row r="1" spans="1:6" ht="12" customHeight="1">
      <c r="A1" s="94">
        <v>0</v>
      </c>
      <c r="B1" s="94">
        <v>0</v>
      </c>
      <c r="C1" s="95">
        <v>1</v>
      </c>
      <c r="D1" s="96"/>
      <c r="E1" s="96"/>
      <c r="F1" s="96" t="s">
        <v>389</v>
      </c>
    </row>
    <row r="2" spans="1:6" ht="26.25" customHeight="1">
      <c r="A2" s="267" t="s">
        <v>390</v>
      </c>
      <c r="B2" s="267"/>
      <c r="C2" s="231"/>
      <c r="D2" s="231"/>
      <c r="E2" s="232"/>
      <c r="F2" s="232"/>
    </row>
    <row r="3" spans="1:6" ht="24" customHeight="1">
      <c r="A3" s="227" t="str">
        <f>'财务收支预算总表01-1'!A3</f>
        <v>单位名称：大姚县职业教育中心</v>
      </c>
      <c r="B3" s="227"/>
      <c r="C3" s="268"/>
      <c r="D3" s="269"/>
      <c r="E3" s="96"/>
      <c r="F3" s="96" t="s">
        <v>4</v>
      </c>
    </row>
    <row r="4" spans="1:6" ht="19.5" customHeight="1">
      <c r="A4" s="195" t="s">
        <v>173</v>
      </c>
      <c r="B4" s="273" t="s">
        <v>71</v>
      </c>
      <c r="C4" s="195" t="s">
        <v>72</v>
      </c>
      <c r="D4" s="193" t="s">
        <v>391</v>
      </c>
      <c r="E4" s="242"/>
      <c r="F4" s="194"/>
    </row>
    <row r="5" spans="1:6" ht="18.75" customHeight="1">
      <c r="A5" s="272"/>
      <c r="B5" s="274"/>
      <c r="C5" s="272"/>
      <c r="D5" s="48" t="s">
        <v>54</v>
      </c>
      <c r="E5" s="97" t="s">
        <v>73</v>
      </c>
      <c r="F5" s="48" t="s">
        <v>74</v>
      </c>
    </row>
    <row r="6" spans="1:6" ht="22.2" customHeight="1">
      <c r="A6" s="98">
        <v>1</v>
      </c>
      <c r="B6" s="98" t="s">
        <v>156</v>
      </c>
      <c r="C6" s="64">
        <v>3</v>
      </c>
      <c r="D6" s="98" t="s">
        <v>158</v>
      </c>
      <c r="E6" s="98" t="s">
        <v>159</v>
      </c>
      <c r="F6" s="64">
        <v>6</v>
      </c>
    </row>
    <row r="7" spans="1:6" ht="22.2" customHeight="1">
      <c r="A7" s="70"/>
      <c r="B7" s="70"/>
      <c r="C7" s="70"/>
      <c r="D7" s="99">
        <f>E7+F7</f>
        <v>0</v>
      </c>
      <c r="E7" s="100"/>
      <c r="F7" s="100"/>
    </row>
    <row r="8" spans="1:6" ht="22.2" customHeight="1">
      <c r="A8" s="101"/>
      <c r="B8" s="101"/>
      <c r="C8" s="101"/>
      <c r="D8" s="99">
        <f>E8+F8</f>
        <v>0</v>
      </c>
      <c r="E8" s="100"/>
      <c r="F8" s="100"/>
    </row>
    <row r="9" spans="1:6" ht="22.2" customHeight="1">
      <c r="A9" s="270" t="s">
        <v>115</v>
      </c>
      <c r="B9" s="270"/>
      <c r="C9" s="270" t="s">
        <v>115</v>
      </c>
      <c r="D9" s="99">
        <f>E9+F9</f>
        <v>0</v>
      </c>
      <c r="E9" s="100">
        <f>SUM(E7:E8)</f>
        <v>0</v>
      </c>
      <c r="F9" s="100">
        <f>SUM(F7:F8)</f>
        <v>0</v>
      </c>
    </row>
    <row r="10" spans="1:6" s="32" customFormat="1" ht="25.2" customHeight="1">
      <c r="A10" s="271" t="str">
        <f>IF(A7=0,"说明：本表无数据，故公开空表。","")</f>
        <v>说明：本表无数据，故公开空表。</v>
      </c>
      <c r="B10" s="271"/>
    </row>
  </sheetData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6" orientation="landscape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11"/>
  <sheetViews>
    <sheetView showZeros="0" workbookViewId="0">
      <selection activeCell="H15" sqref="H15"/>
    </sheetView>
  </sheetViews>
  <sheetFormatPr defaultColWidth="9.109375" defaultRowHeight="14.25" customHeight="1"/>
  <cols>
    <col min="1" max="1" width="12" style="43" customWidth="1"/>
    <col min="2" max="2" width="13.21875" style="43" customWidth="1"/>
    <col min="3" max="3" width="13.109375" style="43" customWidth="1"/>
    <col min="4" max="4" width="7.6640625" style="43" customWidth="1"/>
    <col min="5" max="6" width="10.33203125" style="43" customWidth="1"/>
    <col min="7" max="7" width="12" style="43" customWidth="1"/>
    <col min="8" max="9" width="10" style="43" customWidth="1"/>
    <col min="10" max="10" width="8.5546875" style="43" customWidth="1"/>
    <col min="11" max="11" width="7.44140625" style="33" customWidth="1"/>
    <col min="12" max="12" width="9.109375" style="43" customWidth="1"/>
    <col min="13" max="15" width="8.5546875" style="43" customWidth="1"/>
    <col min="16" max="16" width="8.5546875" style="33" customWidth="1"/>
    <col min="17" max="17" width="8.5546875" style="43" customWidth="1"/>
    <col min="18" max="18" width="9.109375" style="33" customWidth="1"/>
    <col min="19" max="16384" width="9.109375" style="33"/>
  </cols>
  <sheetData>
    <row r="1" spans="1:17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P1" s="41"/>
      <c r="Q1" s="91" t="s">
        <v>392</v>
      </c>
    </row>
    <row r="2" spans="1:17" ht="27.75" customHeight="1">
      <c r="A2" s="275" t="s">
        <v>393</v>
      </c>
      <c r="B2" s="199"/>
      <c r="C2" s="199"/>
      <c r="D2" s="199"/>
      <c r="E2" s="200"/>
      <c r="F2" s="200"/>
      <c r="G2" s="200"/>
      <c r="H2" s="200"/>
      <c r="I2" s="200"/>
      <c r="J2" s="200"/>
      <c r="K2" s="201"/>
      <c r="L2" s="200"/>
      <c r="M2" s="200"/>
      <c r="N2" s="200"/>
      <c r="O2" s="200"/>
      <c r="P2" s="201"/>
      <c r="Q2" s="200"/>
    </row>
    <row r="3" spans="1:17" ht="18.75" customHeight="1">
      <c r="A3" s="191" t="str">
        <f>'财务收支预算总表01-1'!A3</f>
        <v>单位名称：大姚县职业教育中心</v>
      </c>
      <c r="B3" s="202"/>
      <c r="C3" s="202"/>
      <c r="D3" s="202"/>
      <c r="E3" s="202"/>
      <c r="F3" s="202"/>
      <c r="G3" s="62"/>
      <c r="H3" s="62"/>
      <c r="I3" s="62"/>
      <c r="J3" s="62"/>
      <c r="P3" s="47"/>
      <c r="Q3" s="92" t="s">
        <v>164</v>
      </c>
    </row>
    <row r="4" spans="1:17" ht="15.75" customHeight="1">
      <c r="A4" s="222" t="s">
        <v>394</v>
      </c>
      <c r="B4" s="288" t="s">
        <v>395</v>
      </c>
      <c r="C4" s="288" t="s">
        <v>396</v>
      </c>
      <c r="D4" s="288" t="s">
        <v>397</v>
      </c>
      <c r="E4" s="288" t="s">
        <v>398</v>
      </c>
      <c r="F4" s="288" t="s">
        <v>399</v>
      </c>
      <c r="G4" s="276" t="s">
        <v>180</v>
      </c>
      <c r="H4" s="277"/>
      <c r="I4" s="277"/>
      <c r="J4" s="276"/>
      <c r="K4" s="278"/>
      <c r="L4" s="276"/>
      <c r="M4" s="276"/>
      <c r="N4" s="276"/>
      <c r="O4" s="276"/>
      <c r="P4" s="278"/>
      <c r="Q4" s="279"/>
    </row>
    <row r="5" spans="1:17" ht="17.25" customHeight="1">
      <c r="A5" s="287"/>
      <c r="B5" s="289"/>
      <c r="C5" s="289"/>
      <c r="D5" s="289"/>
      <c r="E5" s="289"/>
      <c r="F5" s="289"/>
      <c r="G5" s="290" t="s">
        <v>54</v>
      </c>
      <c r="H5" s="219" t="s">
        <v>57</v>
      </c>
      <c r="I5" s="219" t="s">
        <v>400</v>
      </c>
      <c r="J5" s="289" t="s">
        <v>401</v>
      </c>
      <c r="K5" s="291" t="s">
        <v>402</v>
      </c>
      <c r="L5" s="280" t="s">
        <v>61</v>
      </c>
      <c r="M5" s="280"/>
      <c r="N5" s="280"/>
      <c r="O5" s="280"/>
      <c r="P5" s="281"/>
      <c r="Q5" s="282"/>
    </row>
    <row r="6" spans="1:17" ht="54" customHeight="1">
      <c r="A6" s="223"/>
      <c r="B6" s="282"/>
      <c r="C6" s="282"/>
      <c r="D6" s="282"/>
      <c r="E6" s="282"/>
      <c r="F6" s="282"/>
      <c r="G6" s="280"/>
      <c r="H6" s="219"/>
      <c r="I6" s="219"/>
      <c r="J6" s="282"/>
      <c r="K6" s="292"/>
      <c r="L6" s="83" t="s">
        <v>56</v>
      </c>
      <c r="M6" s="83" t="s">
        <v>62</v>
      </c>
      <c r="N6" s="83" t="s">
        <v>266</v>
      </c>
      <c r="O6" s="83" t="s">
        <v>64</v>
      </c>
      <c r="P6" s="90" t="s">
        <v>65</v>
      </c>
      <c r="Q6" s="83" t="s">
        <v>66</v>
      </c>
    </row>
    <row r="7" spans="1:17" ht="28.2" customHeight="1">
      <c r="A7" s="51">
        <v>1</v>
      </c>
      <c r="B7" s="84">
        <v>2</v>
      </c>
      <c r="C7" s="84">
        <v>3</v>
      </c>
      <c r="D7" s="51">
        <v>4</v>
      </c>
      <c r="E7" s="84">
        <v>5</v>
      </c>
      <c r="F7" s="84">
        <v>6</v>
      </c>
      <c r="G7" s="51">
        <v>7</v>
      </c>
      <c r="H7" s="84">
        <v>8</v>
      </c>
      <c r="I7" s="84">
        <v>9</v>
      </c>
      <c r="J7" s="51">
        <v>10</v>
      </c>
      <c r="K7" s="84">
        <v>11</v>
      </c>
      <c r="L7" s="84">
        <v>12</v>
      </c>
      <c r="M7" s="51">
        <v>13</v>
      </c>
      <c r="N7" s="84">
        <v>14</v>
      </c>
      <c r="O7" s="84">
        <v>15</v>
      </c>
      <c r="P7" s="51">
        <v>16</v>
      </c>
      <c r="Q7" s="84">
        <v>17</v>
      </c>
    </row>
    <row r="8" spans="1:17" ht="28.2" customHeight="1">
      <c r="A8" s="85"/>
      <c r="B8" s="86"/>
      <c r="C8" s="86"/>
      <c r="D8" s="86"/>
      <c r="E8" s="87"/>
      <c r="F8" s="88"/>
      <c r="G8" s="88">
        <f>H8+I8+J8+K8+L8</f>
        <v>0</v>
      </c>
      <c r="H8" s="88"/>
      <c r="I8" s="88"/>
      <c r="J8" s="88"/>
      <c r="K8" s="88"/>
      <c r="L8" s="88">
        <f>M8+N8+O8+P8+Q8</f>
        <v>0</v>
      </c>
      <c r="M8" s="88"/>
      <c r="N8" s="88"/>
      <c r="O8" s="88"/>
      <c r="P8" s="88"/>
      <c r="Q8" s="88"/>
    </row>
    <row r="9" spans="1:17" ht="28.2" customHeight="1">
      <c r="A9" s="85"/>
      <c r="B9" s="86"/>
      <c r="C9" s="86"/>
      <c r="D9" s="86"/>
      <c r="E9" s="87"/>
      <c r="F9" s="89"/>
      <c r="G9" s="89"/>
      <c r="H9" s="89"/>
      <c r="I9" s="89"/>
      <c r="J9" s="89"/>
      <c r="K9" s="88"/>
      <c r="L9" s="88">
        <f>M9+N9+O9+P9+Q9</f>
        <v>0</v>
      </c>
      <c r="M9" s="89"/>
      <c r="N9" s="89"/>
      <c r="O9" s="89"/>
      <c r="P9" s="88"/>
      <c r="Q9" s="89"/>
    </row>
    <row r="10" spans="1:17" ht="28.2" customHeight="1">
      <c r="A10" s="283" t="s">
        <v>115</v>
      </c>
      <c r="B10" s="284"/>
      <c r="C10" s="284"/>
      <c r="D10" s="284"/>
      <c r="E10" s="285"/>
      <c r="F10" s="88">
        <f>F8+F9</f>
        <v>0</v>
      </c>
      <c r="G10" s="88">
        <f t="shared" ref="G10:Q10" si="0">SUM(G8:G9)</f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  <c r="K10" s="88">
        <f t="shared" si="0"/>
        <v>0</v>
      </c>
      <c r="L10" s="88">
        <f t="shared" si="0"/>
        <v>0</v>
      </c>
      <c r="M10" s="88">
        <f t="shared" si="0"/>
        <v>0</v>
      </c>
      <c r="N10" s="88">
        <f t="shared" si="0"/>
        <v>0</v>
      </c>
      <c r="O10" s="88">
        <f t="shared" si="0"/>
        <v>0</v>
      </c>
      <c r="P10" s="88">
        <f t="shared" si="0"/>
        <v>0</v>
      </c>
      <c r="Q10" s="88">
        <f t="shared" si="0"/>
        <v>0</v>
      </c>
    </row>
    <row r="11" spans="1:17" s="42" customFormat="1" ht="30" customHeight="1">
      <c r="A11" s="286" t="str">
        <f>IF(A8=0,"说明：本表无数据，故公开空表。","")</f>
        <v>说明：本表无数据，故公开空表。</v>
      </c>
      <c r="B11" s="286"/>
      <c r="C11" s="286"/>
      <c r="D11" s="32"/>
      <c r="E11" s="32"/>
      <c r="F11" s="32"/>
      <c r="G11" s="32"/>
      <c r="H11" s="32"/>
      <c r="I11" s="32"/>
      <c r="J11" s="32"/>
      <c r="L11" s="32"/>
      <c r="M11" s="32"/>
      <c r="N11" s="32"/>
      <c r="O11" s="32"/>
      <c r="Q11" s="32"/>
    </row>
  </sheetData>
  <mergeCells count="17">
    <mergeCell ref="A11:C11"/>
    <mergeCell ref="A4:A6"/>
    <mergeCell ref="B4:B6"/>
    <mergeCell ref="C4:C6"/>
    <mergeCell ref="D4:D6"/>
    <mergeCell ref="A2:Q2"/>
    <mergeCell ref="A3:F3"/>
    <mergeCell ref="G4:Q4"/>
    <mergeCell ref="L5:Q5"/>
    <mergeCell ref="A10:E10"/>
    <mergeCell ref="E4:E6"/>
    <mergeCell ref="F4:F6"/>
    <mergeCell ref="G5:G6"/>
    <mergeCell ref="H5:H6"/>
    <mergeCell ref="I5:I6"/>
    <mergeCell ref="J5:J6"/>
    <mergeCell ref="K5:K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5" orientation="landscape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R12"/>
  <sheetViews>
    <sheetView showZeros="0" workbookViewId="0">
      <selection activeCell="J15" sqref="J15"/>
    </sheetView>
  </sheetViews>
  <sheetFormatPr defaultColWidth="8.6640625" defaultRowHeight="14.25" customHeight="1"/>
  <cols>
    <col min="1" max="7" width="9.109375" style="60" customWidth="1"/>
    <col min="8" max="8" width="12" style="43" customWidth="1"/>
    <col min="9" max="9" width="10" style="43" customWidth="1"/>
    <col min="10" max="11" width="9" style="43" customWidth="1"/>
    <col min="12" max="12" width="9" style="33" customWidth="1"/>
    <col min="13" max="13" width="9.109375" style="43" customWidth="1"/>
    <col min="14" max="16" width="7.77734375" style="43" customWidth="1"/>
    <col min="17" max="17" width="7.77734375" style="33" customWidth="1"/>
    <col min="18" max="18" width="7.77734375" style="43" customWidth="1"/>
    <col min="19" max="19" width="9.109375" style="33" customWidth="1"/>
    <col min="20" max="247" width="9.109375" style="33"/>
    <col min="248" max="16384" width="8.6640625" style="33"/>
  </cols>
  <sheetData>
    <row r="1" spans="1:18" ht="13.5" customHeight="1">
      <c r="A1" s="44"/>
      <c r="B1" s="44"/>
      <c r="C1" s="44"/>
      <c r="D1" s="44"/>
      <c r="E1" s="44"/>
      <c r="F1" s="44"/>
      <c r="G1" s="44"/>
      <c r="H1" s="61"/>
      <c r="I1" s="61"/>
      <c r="J1" s="61"/>
      <c r="K1" s="61"/>
      <c r="L1" s="73"/>
      <c r="M1" s="74"/>
      <c r="N1" s="74"/>
      <c r="O1" s="74"/>
      <c r="P1" s="74"/>
      <c r="Q1" s="79"/>
      <c r="R1" s="80" t="s">
        <v>403</v>
      </c>
    </row>
    <row r="2" spans="1:18" ht="27.75" customHeight="1">
      <c r="A2" s="293" t="s">
        <v>404</v>
      </c>
      <c r="B2" s="293"/>
      <c r="C2" s="293"/>
      <c r="D2" s="293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37.799999999999997" customHeight="1">
      <c r="A3" s="191" t="str">
        <f>'财务收支预算总表01-1'!A3</f>
        <v>单位名称：大姚县职业教育中心</v>
      </c>
      <c r="B3" s="202"/>
      <c r="C3" s="202"/>
      <c r="D3" s="202"/>
      <c r="E3" s="62"/>
      <c r="F3" s="62"/>
      <c r="G3" s="62"/>
      <c r="H3" s="46"/>
      <c r="I3" s="46"/>
      <c r="J3" s="46"/>
      <c r="K3" s="46"/>
      <c r="L3" s="73"/>
      <c r="M3" s="74"/>
      <c r="N3" s="74"/>
      <c r="O3" s="74"/>
      <c r="P3" s="74"/>
      <c r="Q3" s="81"/>
      <c r="R3" s="82" t="s">
        <v>164</v>
      </c>
    </row>
    <row r="4" spans="1:18" ht="15.75" customHeight="1">
      <c r="A4" s="219" t="s">
        <v>394</v>
      </c>
      <c r="B4" s="219" t="s">
        <v>405</v>
      </c>
      <c r="C4" s="219" t="s">
        <v>406</v>
      </c>
      <c r="D4" s="219" t="s">
        <v>407</v>
      </c>
      <c r="E4" s="219" t="s">
        <v>408</v>
      </c>
      <c r="F4" s="219" t="s">
        <v>409</v>
      </c>
      <c r="G4" s="219" t="s">
        <v>410</v>
      </c>
      <c r="H4" s="219" t="s">
        <v>180</v>
      </c>
      <c r="I4" s="219"/>
      <c r="J4" s="219"/>
      <c r="K4" s="219"/>
      <c r="L4" s="295"/>
      <c r="M4" s="219"/>
      <c r="N4" s="219"/>
      <c r="O4" s="219"/>
      <c r="P4" s="219"/>
      <c r="Q4" s="295"/>
      <c r="R4" s="219"/>
    </row>
    <row r="5" spans="1:18" ht="17.25" customHeight="1">
      <c r="A5" s="219"/>
      <c r="B5" s="219"/>
      <c r="C5" s="219"/>
      <c r="D5" s="219"/>
      <c r="E5" s="219"/>
      <c r="F5" s="219"/>
      <c r="G5" s="219"/>
      <c r="H5" s="219" t="s">
        <v>54</v>
      </c>
      <c r="I5" s="219" t="s">
        <v>57</v>
      </c>
      <c r="J5" s="219" t="s">
        <v>400</v>
      </c>
      <c r="K5" s="219" t="s">
        <v>401</v>
      </c>
      <c r="L5" s="296" t="s">
        <v>402</v>
      </c>
      <c r="M5" s="219" t="s">
        <v>61</v>
      </c>
      <c r="N5" s="219"/>
      <c r="O5" s="219"/>
      <c r="P5" s="219"/>
      <c r="Q5" s="296"/>
      <c r="R5" s="219"/>
    </row>
    <row r="6" spans="1:18" ht="54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95"/>
      <c r="M6" s="63" t="s">
        <v>56</v>
      </c>
      <c r="N6" s="63" t="s">
        <v>62</v>
      </c>
      <c r="O6" s="63" t="s">
        <v>63</v>
      </c>
      <c r="P6" s="63" t="s">
        <v>64</v>
      </c>
      <c r="Q6" s="75" t="s">
        <v>65</v>
      </c>
      <c r="R6" s="63" t="s">
        <v>66</v>
      </c>
    </row>
    <row r="7" spans="1:18" ht="24.6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</row>
    <row r="8" spans="1:18" ht="34.200000000000003" customHeight="1">
      <c r="A8" s="64"/>
      <c r="B8" s="64"/>
      <c r="C8" s="64"/>
      <c r="D8" s="65"/>
      <c r="E8" s="64"/>
      <c r="F8" s="64"/>
      <c r="G8" s="64"/>
      <c r="H8" s="66">
        <f>I8+J8+K8+L8+M8</f>
        <v>0</v>
      </c>
      <c r="I8" s="66"/>
      <c r="J8" s="66"/>
      <c r="K8" s="66"/>
      <c r="L8" s="66"/>
      <c r="M8" s="66">
        <f>N8+O8+P8+Q8+R8</f>
        <v>0</v>
      </c>
      <c r="N8" s="66"/>
      <c r="O8" s="66"/>
      <c r="P8" s="66"/>
      <c r="Q8" s="66"/>
      <c r="R8" s="66"/>
    </row>
    <row r="9" spans="1:18" ht="34.200000000000003" customHeight="1">
      <c r="A9" s="67"/>
      <c r="B9" s="68"/>
      <c r="C9" s="68"/>
      <c r="D9" s="69"/>
      <c r="E9" s="68"/>
      <c r="F9" s="68"/>
      <c r="G9" s="68"/>
      <c r="H9" s="66">
        <f>I9+J9+K9+L9+M9</f>
        <v>0</v>
      </c>
      <c r="I9" s="76"/>
      <c r="J9" s="76"/>
      <c r="K9" s="76"/>
      <c r="L9" s="66"/>
      <c r="M9" s="66">
        <f>N9+O9+P9+Q9+R9</f>
        <v>0</v>
      </c>
      <c r="N9" s="76"/>
      <c r="O9" s="76"/>
      <c r="P9" s="76"/>
      <c r="Q9" s="66"/>
      <c r="R9" s="76"/>
    </row>
    <row r="10" spans="1:18" ht="34.200000000000003" customHeight="1">
      <c r="A10" s="67"/>
      <c r="B10" s="70"/>
      <c r="C10" s="70"/>
      <c r="D10" s="71"/>
      <c r="E10" s="70"/>
      <c r="F10" s="70"/>
      <c r="G10" s="70"/>
      <c r="H10" s="66">
        <f>I10+J10+K10+L10+M10</f>
        <v>0</v>
      </c>
      <c r="I10" s="77"/>
      <c r="J10" s="77"/>
      <c r="K10" s="77"/>
      <c r="L10" s="77"/>
      <c r="M10" s="66">
        <f>N10+O10+P10+Q10+R10</f>
        <v>0</v>
      </c>
      <c r="N10" s="77"/>
      <c r="O10" s="77"/>
      <c r="P10" s="77"/>
      <c r="Q10" s="77"/>
      <c r="R10" s="77"/>
    </row>
    <row r="11" spans="1:18" ht="34.200000000000003" customHeight="1">
      <c r="A11" s="236" t="s">
        <v>115</v>
      </c>
      <c r="B11" s="236"/>
      <c r="C11" s="236"/>
      <c r="D11" s="236"/>
      <c r="E11" s="236"/>
      <c r="F11" s="236"/>
      <c r="G11" s="236"/>
      <c r="H11" s="72">
        <f>SUM(H8:H10)</f>
        <v>0</v>
      </c>
      <c r="I11" s="72">
        <f>SUM(I8:I10)</f>
        <v>0</v>
      </c>
      <c r="J11" s="72">
        <f>SUM(J8:J10)</f>
        <v>0</v>
      </c>
      <c r="K11" s="72">
        <f>SUM(K8:K10)</f>
        <v>0</v>
      </c>
      <c r="L11" s="78"/>
      <c r="M11" s="72">
        <f>SUM(M8:M10)</f>
        <v>0</v>
      </c>
      <c r="N11" s="72">
        <f>SUM(N8:N10)</f>
        <v>0</v>
      </c>
      <c r="O11" s="72">
        <f>SUM(O9:O10)</f>
        <v>0</v>
      </c>
      <c r="P11" s="72">
        <f>SUM(P8:P10)</f>
        <v>0</v>
      </c>
      <c r="Q11" s="78">
        <f>SUM(Q8:Q10)</f>
        <v>0</v>
      </c>
      <c r="R11" s="72">
        <f>SUM(R8:R10)</f>
        <v>0</v>
      </c>
    </row>
    <row r="12" spans="1:18" s="42" customFormat="1" ht="34.799999999999997" customHeight="1">
      <c r="A12" s="297" t="str">
        <f>IF(A8=0,"说明：本表无数据，故公开空表。","")</f>
        <v>说明：本表无数据，故公开空表。</v>
      </c>
      <c r="B12" s="297"/>
      <c r="C12" s="297"/>
      <c r="D12" s="297"/>
      <c r="E12" s="60"/>
      <c r="F12" s="60"/>
      <c r="G12" s="60"/>
      <c r="H12" s="32"/>
      <c r="I12" s="32"/>
      <c r="J12" s="32"/>
      <c r="K12" s="32"/>
      <c r="M12" s="32"/>
      <c r="N12" s="32"/>
      <c r="O12" s="32"/>
      <c r="P12" s="32"/>
      <c r="R12" s="32"/>
    </row>
  </sheetData>
  <mergeCells count="18">
    <mergeCell ref="A12:D12"/>
    <mergeCell ref="A4:A6"/>
    <mergeCell ref="B4:B6"/>
    <mergeCell ref="C4:C6"/>
    <mergeCell ref="D4:D6"/>
    <mergeCell ref="A2:R2"/>
    <mergeCell ref="A3:D3"/>
    <mergeCell ref="H4:R4"/>
    <mergeCell ref="M5:R5"/>
    <mergeCell ref="A11:G11"/>
    <mergeCell ref="E4:E6"/>
    <mergeCell ref="F4:F6"/>
    <mergeCell ref="G4:G6"/>
    <mergeCell ref="H5:H6"/>
    <mergeCell ref="I5:I6"/>
    <mergeCell ref="J5:J6"/>
    <mergeCell ref="K5:K6"/>
    <mergeCell ref="L5:L6"/>
  </mergeCells>
  <phoneticPr fontId="38" type="noConversion"/>
  <pageMargins left="0.70833333333333304" right="0.70833333333333304" top="0.74791666666666701" bottom="0.74791666666666701" header="0.31458333333333299" footer="0.31458333333333299"/>
  <pageSetup paperSize="9" scale="83" orientation="landscape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9"/>
  <sheetViews>
    <sheetView showZeros="0" workbookViewId="0">
      <selection activeCell="B13" sqref="B13"/>
    </sheetView>
  </sheetViews>
  <sheetFormatPr defaultColWidth="9.109375" defaultRowHeight="14.25" customHeight="1"/>
  <cols>
    <col min="1" max="1" width="37.6640625" style="43" customWidth="1"/>
    <col min="2" max="2" width="18.109375" style="43" customWidth="1"/>
    <col min="3" max="3" width="24.5546875" style="43" customWidth="1"/>
    <col min="4" max="4" width="26.44140625" style="43" customWidth="1"/>
    <col min="5" max="5" width="26.33203125" style="43" customWidth="1"/>
    <col min="6" max="6" width="9.109375" style="33" customWidth="1"/>
    <col min="7" max="16384" width="9.109375" style="33"/>
  </cols>
  <sheetData>
    <row r="1" spans="1:5" ht="13.5" customHeight="1">
      <c r="A1" s="44"/>
      <c r="B1" s="44"/>
      <c r="C1" s="44"/>
      <c r="D1" s="45"/>
      <c r="E1" s="41" t="s">
        <v>411</v>
      </c>
    </row>
    <row r="2" spans="1:5" ht="27.75" customHeight="1">
      <c r="A2" s="275" t="s">
        <v>412</v>
      </c>
      <c r="B2" s="199"/>
      <c r="C2" s="199"/>
      <c r="D2" s="199"/>
      <c r="E2" s="200"/>
    </row>
    <row r="3" spans="1:5" ht="26.4" customHeight="1">
      <c r="A3" s="298" t="str">
        <f>'财务收支预算总表01-1'!A3</f>
        <v>单位名称：大姚县职业教育中心</v>
      </c>
      <c r="B3" s="218"/>
      <c r="C3" s="218"/>
      <c r="D3" s="299"/>
      <c r="E3" s="47" t="s">
        <v>164</v>
      </c>
    </row>
    <row r="4" spans="1:5" ht="19.5" customHeight="1">
      <c r="A4" s="195" t="s">
        <v>413</v>
      </c>
      <c r="B4" s="193" t="s">
        <v>180</v>
      </c>
      <c r="C4" s="242"/>
      <c r="D4" s="242"/>
      <c r="E4" s="50" t="s">
        <v>414</v>
      </c>
    </row>
    <row r="5" spans="1:5" ht="40.5" customHeight="1">
      <c r="A5" s="196"/>
      <c r="B5" s="52" t="s">
        <v>54</v>
      </c>
      <c r="C5" s="53" t="s">
        <v>57</v>
      </c>
      <c r="D5" s="54" t="s">
        <v>415</v>
      </c>
      <c r="E5" s="50" t="s">
        <v>416</v>
      </c>
    </row>
    <row r="6" spans="1:5" ht="33" customHeight="1">
      <c r="A6" s="50">
        <v>1</v>
      </c>
      <c r="B6" s="50">
        <v>2</v>
      </c>
      <c r="C6" s="50">
        <v>3</v>
      </c>
      <c r="D6" s="55">
        <v>4</v>
      </c>
      <c r="E6" s="56">
        <v>5</v>
      </c>
    </row>
    <row r="7" spans="1:5" ht="36.6" customHeight="1">
      <c r="A7" s="36" t="s">
        <v>417</v>
      </c>
      <c r="B7" s="57">
        <f>C7+D7</f>
        <v>0</v>
      </c>
      <c r="C7" s="57"/>
      <c r="D7" s="58"/>
      <c r="E7" s="59" t="s">
        <v>417</v>
      </c>
    </row>
    <row r="8" spans="1:5" ht="36.6" customHeight="1">
      <c r="A8" s="37" t="s">
        <v>417</v>
      </c>
      <c r="B8" s="57" t="s">
        <v>417</v>
      </c>
      <c r="C8" s="57"/>
      <c r="D8" s="58"/>
      <c r="E8" s="59" t="s">
        <v>417</v>
      </c>
    </row>
    <row r="9" spans="1:5" s="42" customFormat="1" ht="27.6" customHeight="1">
      <c r="A9" s="297" t="s">
        <v>418</v>
      </c>
      <c r="B9" s="297"/>
      <c r="C9" s="297"/>
      <c r="D9" s="297"/>
      <c r="E9" s="32"/>
    </row>
  </sheetData>
  <mergeCells count="5">
    <mergeCell ref="A2:E2"/>
    <mergeCell ref="A3:D3"/>
    <mergeCell ref="B4:D4"/>
    <mergeCell ref="A9:D9"/>
    <mergeCell ref="A4:A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orientation="landscape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8"/>
  <sheetViews>
    <sheetView workbookViewId="0">
      <selection activeCell="D11" sqref="D11:E12"/>
    </sheetView>
  </sheetViews>
  <sheetFormatPr defaultColWidth="9.109375" defaultRowHeight="12"/>
  <cols>
    <col min="1" max="1" width="29.5546875" style="32" customWidth="1"/>
    <col min="2" max="2" width="22.109375" style="32" customWidth="1"/>
    <col min="3" max="5" width="12.5546875" style="32" customWidth="1"/>
    <col min="6" max="6" width="12.5546875" style="33" customWidth="1"/>
    <col min="7" max="7" width="12.5546875" style="32" customWidth="1"/>
    <col min="8" max="9" width="12.5546875" style="33" customWidth="1"/>
    <col min="10" max="10" width="12.5546875" style="32" customWidth="1"/>
    <col min="11" max="11" width="9.109375" style="33" customWidth="1"/>
    <col min="12" max="16384" width="9.109375" style="33"/>
  </cols>
  <sheetData>
    <row r="1" spans="1:10" ht="12" customHeight="1">
      <c r="J1" s="41" t="s">
        <v>419</v>
      </c>
    </row>
    <row r="2" spans="1:10" ht="28.5" customHeight="1">
      <c r="A2" s="189" t="s">
        <v>420</v>
      </c>
      <c r="B2" s="199"/>
      <c r="C2" s="199"/>
      <c r="D2" s="199"/>
      <c r="E2" s="200"/>
      <c r="F2" s="201"/>
      <c r="G2" s="200"/>
      <c r="H2" s="201"/>
      <c r="I2" s="201"/>
      <c r="J2" s="200"/>
    </row>
    <row r="3" spans="1:10" ht="31.8" customHeight="1">
      <c r="A3" s="258" t="str">
        <f>'财务收支预算总表01-1'!A3</f>
        <v>单位名称：大姚县职业教育中心</v>
      </c>
      <c r="B3" s="259"/>
      <c r="C3" s="259"/>
      <c r="D3" s="259"/>
      <c r="E3" s="259"/>
      <c r="F3" s="260"/>
      <c r="G3" s="259"/>
      <c r="H3" s="260"/>
    </row>
    <row r="4" spans="1:10" ht="44.25" customHeight="1">
      <c r="A4" s="34" t="s">
        <v>290</v>
      </c>
      <c r="B4" s="34" t="s">
        <v>291</v>
      </c>
      <c r="C4" s="34" t="s">
        <v>292</v>
      </c>
      <c r="D4" s="34" t="s">
        <v>293</v>
      </c>
      <c r="E4" s="34" t="s">
        <v>294</v>
      </c>
      <c r="F4" s="35" t="s">
        <v>388</v>
      </c>
      <c r="G4" s="34" t="s">
        <v>296</v>
      </c>
      <c r="H4" s="35" t="s">
        <v>297</v>
      </c>
      <c r="I4" s="35" t="s">
        <v>298</v>
      </c>
      <c r="J4" s="34" t="s">
        <v>299</v>
      </c>
    </row>
    <row r="5" spans="1:10" ht="27.6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7.4" customHeight="1">
      <c r="A6" s="36" t="s">
        <v>417</v>
      </c>
      <c r="B6" s="37"/>
      <c r="C6" s="37"/>
      <c r="D6" s="37"/>
      <c r="E6" s="38"/>
      <c r="F6" s="39"/>
      <c r="G6" s="38"/>
      <c r="H6" s="39"/>
      <c r="I6" s="39"/>
      <c r="J6" s="38"/>
    </row>
    <row r="7" spans="1:10" ht="47.4" customHeight="1">
      <c r="A7" s="40" t="s">
        <v>417</v>
      </c>
      <c r="B7" s="40" t="s">
        <v>417</v>
      </c>
      <c r="C7" s="40" t="s">
        <v>417</v>
      </c>
      <c r="D7" s="40" t="s">
        <v>417</v>
      </c>
      <c r="E7" s="36" t="s">
        <v>417</v>
      </c>
      <c r="F7" s="40" t="s">
        <v>417</v>
      </c>
      <c r="G7" s="36" t="s">
        <v>417</v>
      </c>
      <c r="H7" s="40" t="s">
        <v>417</v>
      </c>
      <c r="I7" s="40" t="s">
        <v>417</v>
      </c>
      <c r="J7" s="36" t="s">
        <v>417</v>
      </c>
    </row>
    <row r="8" spans="1:10" ht="24.75" customHeight="1">
      <c r="A8" s="31" t="s">
        <v>418</v>
      </c>
    </row>
  </sheetData>
  <mergeCells count="2">
    <mergeCell ref="A2:J2"/>
    <mergeCell ref="A3:H3"/>
  </mergeCells>
  <phoneticPr fontId="38" type="noConversion"/>
  <printOptions horizontalCentered="1"/>
  <pageMargins left="0.59055118110236204" right="0.39370078740157499" top="0.70866141732283505" bottom="0.511811023622047" header="0.31496062992126" footer="0.31496062992126"/>
  <pageSetup paperSize="9" scale="91" orientation="landscape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10"/>
  <sheetViews>
    <sheetView workbookViewId="0">
      <selection activeCell="E19" sqref="E19"/>
    </sheetView>
  </sheetViews>
  <sheetFormatPr defaultColWidth="9.109375" defaultRowHeight="12"/>
  <cols>
    <col min="1" max="1" width="29" style="24"/>
    <col min="2" max="2" width="18.6640625" style="24" customWidth="1"/>
    <col min="3" max="3" width="24.88671875" style="24" customWidth="1"/>
    <col min="4" max="5" width="18.44140625" style="24" customWidth="1"/>
    <col min="6" max="8" width="14" style="24" customWidth="1"/>
    <col min="9" max="16384" width="9.109375" style="24"/>
  </cols>
  <sheetData>
    <row r="1" spans="1:8">
      <c r="H1" s="25" t="s">
        <v>421</v>
      </c>
    </row>
    <row r="2" spans="1:8" ht="30">
      <c r="A2" s="300" t="s">
        <v>422</v>
      </c>
      <c r="B2" s="300"/>
      <c r="C2" s="300"/>
      <c r="D2" s="300"/>
      <c r="E2" s="301"/>
      <c r="F2" s="301"/>
      <c r="G2" s="301"/>
      <c r="H2" s="301"/>
    </row>
    <row r="3" spans="1:8" ht="23.4" customHeight="1">
      <c r="A3" s="302" t="str">
        <f>'财务收支预算总表01-1'!A3</f>
        <v>单位名称：大姚县职业教育中心</v>
      </c>
      <c r="B3" s="302"/>
    </row>
    <row r="4" spans="1:8" ht="18" customHeight="1">
      <c r="A4" s="306" t="s">
        <v>173</v>
      </c>
      <c r="B4" s="306" t="s">
        <v>423</v>
      </c>
      <c r="C4" s="306" t="s">
        <v>424</v>
      </c>
      <c r="D4" s="306" t="s">
        <v>425</v>
      </c>
      <c r="E4" s="306" t="s">
        <v>426</v>
      </c>
      <c r="F4" s="303" t="s">
        <v>427</v>
      </c>
      <c r="G4" s="304"/>
      <c r="H4" s="305"/>
    </row>
    <row r="5" spans="1:8" ht="18" customHeight="1">
      <c r="A5" s="307"/>
      <c r="B5" s="307"/>
      <c r="C5" s="307"/>
      <c r="D5" s="307"/>
      <c r="E5" s="307"/>
      <c r="F5" s="26" t="s">
        <v>398</v>
      </c>
      <c r="G5" s="26" t="s">
        <v>428</v>
      </c>
      <c r="H5" s="26" t="s">
        <v>429</v>
      </c>
    </row>
    <row r="6" spans="1:8" ht="25.8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23" customFormat="1" ht="40.799999999999997" customHeight="1">
      <c r="A7" s="28"/>
      <c r="B7" s="28"/>
      <c r="C7" s="28"/>
      <c r="D7" s="28"/>
      <c r="E7" s="28"/>
      <c r="F7" s="29"/>
      <c r="G7" s="29"/>
      <c r="H7" s="29"/>
    </row>
    <row r="8" spans="1:8" s="23" customFormat="1" ht="40.799999999999997" customHeight="1">
      <c r="A8" s="30"/>
      <c r="B8" s="30"/>
      <c r="C8" s="30"/>
      <c r="D8" s="30"/>
      <c r="E8" s="30"/>
      <c r="F8" s="29"/>
      <c r="G8" s="29"/>
      <c r="H8" s="29"/>
    </row>
    <row r="9" spans="1:8" s="23" customFormat="1" ht="40.799999999999997" customHeight="1">
      <c r="A9" s="30"/>
      <c r="B9" s="30"/>
      <c r="C9" s="30"/>
      <c r="D9" s="30"/>
      <c r="E9" s="30"/>
      <c r="F9" s="29"/>
      <c r="G9" s="29"/>
      <c r="H9" s="29"/>
    </row>
    <row r="10" spans="1:8" ht="24.6" customHeight="1">
      <c r="A10" s="31" t="s">
        <v>418</v>
      </c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93" orientation="landscape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outlinePr summaryBelow="0" summaryRight="0"/>
  </sheetPr>
  <dimension ref="A1:K10"/>
  <sheetViews>
    <sheetView workbookViewId="0">
      <selection activeCell="I19" sqref="I19"/>
    </sheetView>
  </sheetViews>
  <sheetFormatPr defaultColWidth="9.109375" defaultRowHeight="14.25" customHeight="1"/>
  <cols>
    <col min="1" max="3" width="15" style="14" customWidth="1"/>
    <col min="4" max="7" width="14.33203125" style="14" customWidth="1"/>
    <col min="8" max="8" width="12.77734375" style="14" customWidth="1"/>
    <col min="9" max="10" width="15" style="14" customWidth="1"/>
    <col min="11" max="11" width="17.44140625" style="14" customWidth="1"/>
    <col min="12" max="12" width="9.109375" style="14" customWidth="1"/>
    <col min="13" max="16384" width="9.109375" style="14"/>
  </cols>
  <sheetData>
    <row r="1" spans="1:11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1" t="s">
        <v>430</v>
      </c>
    </row>
    <row r="2" spans="1:11" ht="40.200000000000003" customHeight="1">
      <c r="A2" s="334" t="s">
        <v>431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31.2" customHeight="1">
      <c r="A3" s="308" t="s">
        <v>440</v>
      </c>
      <c r="B3" s="309"/>
      <c r="C3" s="310"/>
      <c r="D3" s="310"/>
      <c r="E3" s="310"/>
      <c r="F3" s="311"/>
      <c r="G3" s="310"/>
      <c r="H3" s="311"/>
      <c r="I3" s="310"/>
      <c r="J3" s="310"/>
      <c r="K3" s="21" t="s">
        <v>4</v>
      </c>
    </row>
    <row r="4" spans="1:11" ht="31.2" customHeight="1">
      <c r="A4" s="316" t="s">
        <v>261</v>
      </c>
      <c r="B4" s="316" t="s">
        <v>175</v>
      </c>
      <c r="C4" s="318" t="s">
        <v>262</v>
      </c>
      <c r="D4" s="318" t="s">
        <v>176</v>
      </c>
      <c r="E4" s="318" t="s">
        <v>177</v>
      </c>
      <c r="F4" s="319" t="s">
        <v>263</v>
      </c>
      <c r="G4" s="316" t="s">
        <v>264</v>
      </c>
      <c r="H4" s="320" t="s">
        <v>54</v>
      </c>
      <c r="I4" s="312" t="s">
        <v>432</v>
      </c>
      <c r="J4" s="312"/>
      <c r="K4" s="312"/>
    </row>
    <row r="5" spans="1:11" ht="31.2" customHeight="1">
      <c r="A5" s="317"/>
      <c r="B5" s="317"/>
      <c r="C5" s="317"/>
      <c r="D5" s="317"/>
      <c r="E5" s="317"/>
      <c r="F5" s="317"/>
      <c r="G5" s="317"/>
      <c r="H5" s="317" t="s">
        <v>56</v>
      </c>
      <c r="I5" s="22" t="s">
        <v>57</v>
      </c>
      <c r="J5" s="22" t="s">
        <v>58</v>
      </c>
      <c r="K5" s="22" t="s">
        <v>59</v>
      </c>
    </row>
    <row r="6" spans="1:11" ht="31.2" customHeight="1">
      <c r="A6" s="16">
        <v>1</v>
      </c>
      <c r="B6" s="16">
        <v>2</v>
      </c>
      <c r="C6" s="16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ht="31.2" customHeight="1">
      <c r="A7" s="18" t="s">
        <v>417</v>
      </c>
      <c r="B7" s="18" t="s">
        <v>417</v>
      </c>
      <c r="C7" s="18" t="s">
        <v>417</v>
      </c>
      <c r="D7" s="18"/>
      <c r="E7" s="18"/>
      <c r="F7" s="18"/>
      <c r="G7" s="18"/>
      <c r="H7" s="19" t="s">
        <v>417</v>
      </c>
      <c r="I7" s="19" t="s">
        <v>417</v>
      </c>
      <c r="J7" s="19" t="s">
        <v>417</v>
      </c>
      <c r="K7" s="19" t="s">
        <v>417</v>
      </c>
    </row>
    <row r="8" spans="1:11" ht="31.2" customHeight="1">
      <c r="A8" s="18"/>
      <c r="B8" s="18"/>
      <c r="C8" s="18"/>
      <c r="D8" s="18" t="s">
        <v>417</v>
      </c>
      <c r="E8" s="18" t="s">
        <v>417</v>
      </c>
      <c r="F8" s="18" t="s">
        <v>417</v>
      </c>
      <c r="G8" s="18" t="s">
        <v>417</v>
      </c>
      <c r="H8" s="19" t="s">
        <v>417</v>
      </c>
      <c r="I8" s="19" t="s">
        <v>417</v>
      </c>
      <c r="J8" s="19" t="s">
        <v>417</v>
      </c>
      <c r="K8" s="19" t="s">
        <v>417</v>
      </c>
    </row>
    <row r="9" spans="1:11" ht="31.2" customHeight="1">
      <c r="A9" s="313" t="s">
        <v>54</v>
      </c>
      <c r="B9" s="314"/>
      <c r="C9" s="314"/>
      <c r="D9" s="314"/>
      <c r="E9" s="314"/>
      <c r="F9" s="314"/>
      <c r="G9" s="315"/>
      <c r="H9" s="20" t="s">
        <v>417</v>
      </c>
      <c r="I9" s="20" t="s">
        <v>417</v>
      </c>
      <c r="J9" s="20" t="s">
        <v>417</v>
      </c>
      <c r="K9" s="20" t="s">
        <v>417</v>
      </c>
    </row>
    <row r="10" spans="1:11" ht="14.25" customHeight="1">
      <c r="A10" s="14" t="s">
        <v>418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honeticPr fontId="38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0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outlinePr summaryBelow="0" summaryRight="0"/>
  </sheetPr>
  <dimension ref="A1:G12"/>
  <sheetViews>
    <sheetView showGridLines="0" tabSelected="1" workbookViewId="0">
      <selection activeCell="C16" sqref="C16"/>
    </sheetView>
  </sheetViews>
  <sheetFormatPr defaultColWidth="8.5546875" defaultRowHeight="12.75" customHeight="1"/>
  <cols>
    <col min="1" max="1" width="32.21875" style="1" customWidth="1"/>
    <col min="2" max="2" width="16.44140625" style="2" customWidth="1"/>
    <col min="3" max="3" width="52" style="2" customWidth="1"/>
    <col min="4" max="4" width="7.44140625" style="2" customWidth="1"/>
    <col min="5" max="6" width="14.77734375" style="1" customWidth="1"/>
    <col min="7" max="7" width="14.77734375" style="2" customWidth="1"/>
    <col min="8" max="8" width="8.5546875" style="3" customWidth="1"/>
    <col min="9" max="16384" width="8.5546875" style="3"/>
  </cols>
  <sheetData>
    <row r="1" spans="1:7" ht="15" customHeight="1">
      <c r="A1" s="4"/>
      <c r="G1" s="5" t="s">
        <v>433</v>
      </c>
    </row>
    <row r="2" spans="1:7" ht="38.4" customHeight="1">
      <c r="A2" s="331" t="s">
        <v>434</v>
      </c>
      <c r="B2" s="332"/>
      <c r="C2" s="332"/>
      <c r="D2" s="332"/>
      <c r="E2" s="333"/>
      <c r="F2" s="333"/>
      <c r="G2" s="332"/>
    </row>
    <row r="3" spans="1:7" ht="26.4" customHeight="1">
      <c r="A3" s="330" t="s">
        <v>440</v>
      </c>
      <c r="B3" s="6"/>
      <c r="C3" s="6"/>
      <c r="D3" s="6"/>
      <c r="G3" s="5" t="s">
        <v>164</v>
      </c>
    </row>
    <row r="4" spans="1:7" ht="30" customHeight="1">
      <c r="A4" s="327" t="s">
        <v>262</v>
      </c>
      <c r="B4" s="327" t="s">
        <v>261</v>
      </c>
      <c r="C4" s="327" t="s">
        <v>175</v>
      </c>
      <c r="D4" s="327" t="s">
        <v>435</v>
      </c>
      <c r="E4" s="321" t="s">
        <v>57</v>
      </c>
      <c r="F4" s="322"/>
      <c r="G4" s="323"/>
    </row>
    <row r="5" spans="1:7" ht="30" customHeight="1">
      <c r="A5" s="328"/>
      <c r="B5" s="329"/>
      <c r="C5" s="328"/>
      <c r="D5" s="329"/>
      <c r="E5" s="7" t="s">
        <v>436</v>
      </c>
      <c r="F5" s="7" t="s">
        <v>437</v>
      </c>
      <c r="G5" s="7" t="s">
        <v>438</v>
      </c>
    </row>
    <row r="6" spans="1:7" ht="3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30" customHeight="1">
      <c r="A7" s="9" t="s">
        <v>271</v>
      </c>
      <c r="B7" s="10" t="s">
        <v>275</v>
      </c>
      <c r="C7" s="10" t="s">
        <v>277</v>
      </c>
      <c r="D7" s="11" t="s">
        <v>439</v>
      </c>
      <c r="E7" s="12">
        <v>157300</v>
      </c>
      <c r="F7" s="12">
        <v>157300</v>
      </c>
      <c r="G7" s="13">
        <v>157300</v>
      </c>
    </row>
    <row r="8" spans="1:7" ht="30" customHeight="1">
      <c r="A8" s="9" t="s">
        <v>271</v>
      </c>
      <c r="B8" s="10" t="s">
        <v>268</v>
      </c>
      <c r="C8" s="10" t="s">
        <v>283</v>
      </c>
      <c r="D8" s="11" t="s">
        <v>439</v>
      </c>
      <c r="E8" s="12">
        <v>50292</v>
      </c>
      <c r="F8" s="12">
        <v>50292</v>
      </c>
      <c r="G8" s="13">
        <v>50292</v>
      </c>
    </row>
    <row r="9" spans="1:7" ht="30" customHeight="1">
      <c r="A9" s="9" t="s">
        <v>271</v>
      </c>
      <c r="B9" s="10" t="s">
        <v>268</v>
      </c>
      <c r="C9" s="10" t="s">
        <v>281</v>
      </c>
      <c r="D9" s="11" t="s">
        <v>439</v>
      </c>
      <c r="E9" s="12">
        <v>34056</v>
      </c>
      <c r="F9" s="12">
        <v>34056</v>
      </c>
      <c r="G9" s="13">
        <v>34056</v>
      </c>
    </row>
    <row r="10" spans="1:7" ht="30" customHeight="1">
      <c r="A10" s="9" t="s">
        <v>271</v>
      </c>
      <c r="B10" s="10" t="s">
        <v>268</v>
      </c>
      <c r="C10" s="10" t="s">
        <v>270</v>
      </c>
      <c r="D10" s="11" t="s">
        <v>439</v>
      </c>
      <c r="E10" s="12">
        <v>41904</v>
      </c>
      <c r="F10" s="12">
        <v>41904</v>
      </c>
      <c r="G10" s="13">
        <v>41904</v>
      </c>
    </row>
    <row r="11" spans="1:7" ht="30" customHeight="1">
      <c r="A11" s="9" t="s">
        <v>271</v>
      </c>
      <c r="B11" s="10" t="s">
        <v>275</v>
      </c>
      <c r="C11" s="10" t="s">
        <v>285</v>
      </c>
      <c r="D11" s="11" t="s">
        <v>439</v>
      </c>
      <c r="E11" s="12">
        <v>623700</v>
      </c>
      <c r="F11" s="12">
        <v>623700</v>
      </c>
      <c r="G11" s="13">
        <v>623700</v>
      </c>
    </row>
    <row r="12" spans="1:7" ht="30" customHeight="1">
      <c r="A12" s="324" t="s">
        <v>54</v>
      </c>
      <c r="B12" s="325"/>
      <c r="C12" s="325"/>
      <c r="D12" s="326"/>
      <c r="E12" s="12">
        <v>907252</v>
      </c>
      <c r="F12" s="12">
        <v>907252</v>
      </c>
      <c r="G12" s="13">
        <v>907252</v>
      </c>
    </row>
  </sheetData>
  <mergeCells count="7">
    <mergeCell ref="A2:G2"/>
    <mergeCell ref="E4:G4"/>
    <mergeCell ref="A12:D12"/>
    <mergeCell ref="A4:A5"/>
    <mergeCell ref="B4:B5"/>
    <mergeCell ref="C4:C5"/>
    <mergeCell ref="D4:D5"/>
  </mergeCells>
  <phoneticPr fontId="38" type="noConversion"/>
  <printOptions horizontalCentered="1"/>
  <pageMargins left="0.59055118110236227" right="0.19685039370078741" top="0.78740157480314965" bottom="0.19685039370078741" header="0.19685039370078741" footer="0.19685039370078741"/>
  <pageSetup scale="8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"/>
  <sheetViews>
    <sheetView showZeros="0" workbookViewId="0">
      <selection activeCell="E19" sqref="E19"/>
    </sheetView>
  </sheetViews>
  <sheetFormatPr defaultColWidth="8" defaultRowHeight="14.25" customHeight="1"/>
  <cols>
    <col min="1" max="1" width="11.21875" style="43" customWidth="1"/>
    <col min="2" max="2" width="23.21875" style="43" customWidth="1"/>
    <col min="3" max="5" width="15.77734375" style="43" customWidth="1"/>
    <col min="6" max="7" width="7.33203125" style="43" customWidth="1"/>
    <col min="8" max="8" width="7.88671875" style="43" customWidth="1"/>
    <col min="9" max="9" width="8.88671875" style="43" customWidth="1"/>
    <col min="10" max="14" width="6.109375" style="43" customWidth="1"/>
    <col min="15" max="15" width="8" style="33" customWidth="1"/>
    <col min="16" max="18" width="5.6640625" style="33" customWidth="1"/>
    <col min="19" max="20" width="5.6640625" style="43" customWidth="1"/>
    <col min="21" max="21" width="8" style="33" customWidth="1"/>
    <col min="22" max="16384" width="8" style="33"/>
  </cols>
  <sheetData>
    <row r="1" spans="1:20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73"/>
      <c r="P1" s="173"/>
      <c r="Q1" s="173"/>
      <c r="R1" s="173"/>
      <c r="S1" s="197" t="s">
        <v>49</v>
      </c>
      <c r="T1" s="197" t="s">
        <v>49</v>
      </c>
    </row>
    <row r="2" spans="1:20" ht="36" customHeight="1">
      <c r="A2" s="198" t="s">
        <v>50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1"/>
      <c r="S2" s="200"/>
      <c r="T2" s="201"/>
    </row>
    <row r="3" spans="1:20" ht="28.8" customHeight="1">
      <c r="A3" s="191" t="str">
        <f>'财务收支预算总表01-1'!A3</f>
        <v>单位名称：大姚县职业教育中心</v>
      </c>
      <c r="B3" s="202"/>
      <c r="C3" s="202"/>
      <c r="D3" s="202"/>
      <c r="E3" s="62"/>
      <c r="F3" s="62"/>
      <c r="G3" s="62"/>
      <c r="H3" s="62"/>
      <c r="I3" s="62"/>
      <c r="J3" s="62"/>
      <c r="K3" s="62"/>
      <c r="L3" s="62"/>
      <c r="M3" s="62"/>
      <c r="N3" s="62"/>
      <c r="O3" s="174"/>
      <c r="P3" s="174"/>
      <c r="Q3" s="174"/>
      <c r="R3" s="174"/>
      <c r="S3" s="203" t="s">
        <v>4</v>
      </c>
      <c r="T3" s="203" t="s">
        <v>51</v>
      </c>
    </row>
    <row r="4" spans="1:20" ht="18.75" customHeight="1">
      <c r="A4" s="209" t="s">
        <v>52</v>
      </c>
      <c r="B4" s="212" t="s">
        <v>53</v>
      </c>
      <c r="C4" s="212" t="s">
        <v>54</v>
      </c>
      <c r="D4" s="204" t="s">
        <v>55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 t="s">
        <v>45</v>
      </c>
      <c r="P4" s="206"/>
      <c r="Q4" s="206"/>
      <c r="R4" s="206"/>
      <c r="S4" s="207"/>
      <c r="T4" s="206"/>
    </row>
    <row r="5" spans="1:20" ht="18.75" customHeight="1">
      <c r="A5" s="210"/>
      <c r="B5" s="213"/>
      <c r="C5" s="213"/>
      <c r="D5" s="215" t="s">
        <v>56</v>
      </c>
      <c r="E5" s="215" t="s">
        <v>57</v>
      </c>
      <c r="F5" s="215" t="s">
        <v>58</v>
      </c>
      <c r="G5" s="215" t="s">
        <v>59</v>
      </c>
      <c r="H5" s="215" t="s">
        <v>60</v>
      </c>
      <c r="I5" s="208" t="s">
        <v>61</v>
      </c>
      <c r="J5" s="205"/>
      <c r="K5" s="205"/>
      <c r="L5" s="205"/>
      <c r="M5" s="205"/>
      <c r="N5" s="205"/>
      <c r="O5" s="206" t="s">
        <v>56</v>
      </c>
      <c r="P5" s="206" t="s">
        <v>57</v>
      </c>
      <c r="Q5" s="206" t="s">
        <v>58</v>
      </c>
      <c r="R5" s="206" t="s">
        <v>59</v>
      </c>
      <c r="S5" s="206" t="s">
        <v>60</v>
      </c>
      <c r="T5" s="206" t="s">
        <v>61</v>
      </c>
    </row>
    <row r="6" spans="1:20" ht="56.4" customHeight="1">
      <c r="A6" s="211"/>
      <c r="B6" s="214"/>
      <c r="C6" s="214"/>
      <c r="D6" s="211"/>
      <c r="E6" s="211"/>
      <c r="F6" s="211"/>
      <c r="G6" s="211"/>
      <c r="H6" s="211"/>
      <c r="I6" s="169" t="s">
        <v>56</v>
      </c>
      <c r="J6" s="169" t="s">
        <v>62</v>
      </c>
      <c r="K6" s="169" t="s">
        <v>63</v>
      </c>
      <c r="L6" s="169" t="s">
        <v>64</v>
      </c>
      <c r="M6" s="169" t="s">
        <v>65</v>
      </c>
      <c r="N6" s="175" t="s">
        <v>66</v>
      </c>
      <c r="O6" s="206"/>
      <c r="P6" s="206"/>
      <c r="Q6" s="206"/>
      <c r="R6" s="206"/>
      <c r="S6" s="206"/>
      <c r="T6" s="206"/>
    </row>
    <row r="7" spans="1:20" ht="28.8" customHeight="1">
      <c r="A7" s="170">
        <v>1</v>
      </c>
      <c r="B7" s="171">
        <v>2</v>
      </c>
      <c r="C7" s="171">
        <v>3</v>
      </c>
      <c r="D7" s="170">
        <v>4</v>
      </c>
      <c r="E7" s="171">
        <v>5</v>
      </c>
      <c r="F7" s="171">
        <v>6</v>
      </c>
      <c r="G7" s="170">
        <v>7</v>
      </c>
      <c r="H7" s="171">
        <v>8</v>
      </c>
      <c r="I7" s="171">
        <v>9</v>
      </c>
      <c r="J7" s="170">
        <v>10</v>
      </c>
      <c r="K7" s="171">
        <v>11</v>
      </c>
      <c r="L7" s="171">
        <v>12</v>
      </c>
      <c r="M7" s="170">
        <v>13</v>
      </c>
      <c r="N7" s="170">
        <v>14</v>
      </c>
      <c r="O7" s="124">
        <v>15</v>
      </c>
      <c r="P7" s="124">
        <v>16</v>
      </c>
      <c r="Q7" s="124">
        <v>17</v>
      </c>
      <c r="R7" s="124">
        <v>18</v>
      </c>
      <c r="S7" s="124">
        <v>19</v>
      </c>
      <c r="T7" s="124">
        <v>20</v>
      </c>
    </row>
    <row r="8" spans="1:20" s="168" customFormat="1" ht="39" customHeight="1">
      <c r="A8" s="36" t="s">
        <v>67</v>
      </c>
      <c r="B8" s="36" t="s">
        <v>68</v>
      </c>
      <c r="C8" s="133">
        <v>14845222</v>
      </c>
      <c r="D8" s="145">
        <v>14845222</v>
      </c>
      <c r="E8" s="133">
        <v>14845222</v>
      </c>
      <c r="F8" s="155"/>
      <c r="G8" s="155"/>
      <c r="H8" s="155"/>
      <c r="I8" s="155">
        <f>J8+K8+L8+M8+N8</f>
        <v>0</v>
      </c>
      <c r="J8" s="155"/>
      <c r="K8" s="155"/>
      <c r="L8" s="155"/>
      <c r="M8" s="155"/>
      <c r="N8" s="176"/>
      <c r="O8" s="135">
        <f>P8+Q8+R8+S8+T8</f>
        <v>0</v>
      </c>
      <c r="P8" s="135"/>
      <c r="Q8" s="135"/>
      <c r="R8" s="135"/>
      <c r="S8" s="136"/>
      <c r="T8" s="135"/>
    </row>
    <row r="9" spans="1:20" s="168" customFormat="1" ht="39" customHeight="1">
      <c r="A9" s="172" t="s">
        <v>54</v>
      </c>
      <c r="B9" s="155"/>
      <c r="C9" s="155">
        <f>SUM(C8)</f>
        <v>14845222</v>
      </c>
      <c r="D9" s="155">
        <f t="shared" ref="D9:T9" si="0">SUM(D8)</f>
        <v>14845222</v>
      </c>
      <c r="E9" s="155">
        <f t="shared" si="0"/>
        <v>14845222</v>
      </c>
      <c r="F9" s="155">
        <f t="shared" si="0"/>
        <v>0</v>
      </c>
      <c r="G9" s="155">
        <f t="shared" si="0"/>
        <v>0</v>
      </c>
      <c r="H9" s="155">
        <f t="shared" si="0"/>
        <v>0</v>
      </c>
      <c r="I9" s="155">
        <f t="shared" si="0"/>
        <v>0</v>
      </c>
      <c r="J9" s="155">
        <f t="shared" si="0"/>
        <v>0</v>
      </c>
      <c r="K9" s="155">
        <f t="shared" si="0"/>
        <v>0</v>
      </c>
      <c r="L9" s="155">
        <f t="shared" si="0"/>
        <v>0</v>
      </c>
      <c r="M9" s="155">
        <f t="shared" si="0"/>
        <v>0</v>
      </c>
      <c r="N9" s="176">
        <f t="shared" si="0"/>
        <v>0</v>
      </c>
      <c r="O9" s="135">
        <f t="shared" si="0"/>
        <v>0</v>
      </c>
      <c r="P9" s="135">
        <f t="shared" si="0"/>
        <v>0</v>
      </c>
      <c r="Q9" s="135">
        <f t="shared" si="0"/>
        <v>0</v>
      </c>
      <c r="R9" s="135">
        <f t="shared" si="0"/>
        <v>0</v>
      </c>
      <c r="S9" s="135">
        <f t="shared" si="0"/>
        <v>0</v>
      </c>
      <c r="T9" s="135">
        <f t="shared" si="0"/>
        <v>0</v>
      </c>
    </row>
  </sheetData>
  <mergeCells count="21">
    <mergeCell ref="T5:T6"/>
    <mergeCell ref="O5:O6"/>
    <mergeCell ref="P5:P6"/>
    <mergeCell ref="Q5:Q6"/>
    <mergeCell ref="R5:R6"/>
    <mergeCell ref="S5:S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78" orientation="landscape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25"/>
  <sheetViews>
    <sheetView showZeros="0" topLeftCell="A7" workbookViewId="0">
      <selection activeCell="H29" sqref="H29"/>
    </sheetView>
  </sheetViews>
  <sheetFormatPr defaultColWidth="9.109375" defaultRowHeight="14.25" customHeight="1"/>
  <cols>
    <col min="1" max="1" width="12.33203125" style="43" customWidth="1"/>
    <col min="2" max="2" width="34.77734375" style="43" customWidth="1"/>
    <col min="3" max="3" width="17.109375" style="43" customWidth="1"/>
    <col min="4" max="4" width="18.88671875" style="43" customWidth="1"/>
    <col min="5" max="5" width="16.109375" style="43" customWidth="1"/>
    <col min="6" max="6" width="8.44140625" style="43" customWidth="1"/>
    <col min="7" max="7" width="8.109375" style="43" customWidth="1"/>
    <col min="8" max="8" width="10.33203125" style="43" customWidth="1"/>
    <col min="9" max="13" width="8.44140625" style="43" customWidth="1"/>
    <col min="14" max="14" width="9.109375" style="43" customWidth="1"/>
    <col min="15" max="16384" width="9.109375" style="43"/>
  </cols>
  <sheetData>
    <row r="1" spans="1:13" ht="15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69</v>
      </c>
    </row>
    <row r="2" spans="1:13" ht="28.5" customHeight="1">
      <c r="A2" s="199" t="s">
        <v>70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1.6" customHeight="1">
      <c r="A3" s="216" t="str">
        <f>'财务收支预算总表01-1'!A3</f>
        <v xml:space="preserve"> 单位名称：大姚县职业教育中心</v>
      </c>
      <c r="B3" s="217"/>
      <c r="C3" s="218"/>
      <c r="D3" s="218"/>
      <c r="E3" s="218"/>
      <c r="F3" s="218"/>
      <c r="G3" s="218"/>
      <c r="H3" s="218"/>
      <c r="I3" s="218"/>
      <c r="J3" s="218"/>
      <c r="K3" s="62"/>
      <c r="L3" s="62"/>
      <c r="M3" s="96" t="s">
        <v>4</v>
      </c>
    </row>
    <row r="4" spans="1:13" ht="17.25" customHeight="1">
      <c r="A4" s="222" t="s">
        <v>71</v>
      </c>
      <c r="B4" s="222" t="s">
        <v>72</v>
      </c>
      <c r="C4" s="224" t="s">
        <v>54</v>
      </c>
      <c r="D4" s="219" t="s">
        <v>73</v>
      </c>
      <c r="E4" s="219" t="s">
        <v>74</v>
      </c>
      <c r="F4" s="219" t="s">
        <v>58</v>
      </c>
      <c r="G4" s="219" t="s">
        <v>75</v>
      </c>
      <c r="H4" s="219" t="s">
        <v>61</v>
      </c>
      <c r="I4" s="219"/>
      <c r="J4" s="219"/>
      <c r="K4" s="219"/>
      <c r="L4" s="219"/>
      <c r="M4" s="219"/>
    </row>
    <row r="5" spans="1:13" ht="44.4" customHeight="1">
      <c r="A5" s="223"/>
      <c r="B5" s="223"/>
      <c r="C5" s="225"/>
      <c r="D5" s="219"/>
      <c r="E5" s="219"/>
      <c r="F5" s="219"/>
      <c r="G5" s="219"/>
      <c r="H5" s="63" t="s">
        <v>56</v>
      </c>
      <c r="I5" s="63" t="s">
        <v>76</v>
      </c>
      <c r="J5" s="63" t="s">
        <v>77</v>
      </c>
      <c r="K5" s="63" t="s">
        <v>78</v>
      </c>
      <c r="L5" s="63" t="s">
        <v>79</v>
      </c>
      <c r="M5" s="63" t="s">
        <v>80</v>
      </c>
    </row>
    <row r="6" spans="1:13" ht="16.5" customHeight="1">
      <c r="A6" s="50">
        <v>1</v>
      </c>
      <c r="B6" s="50">
        <v>2</v>
      </c>
      <c r="C6" s="49">
        <v>3</v>
      </c>
      <c r="D6" s="50">
        <v>4</v>
      </c>
      <c r="E6" s="50">
        <v>5</v>
      </c>
      <c r="F6" s="49">
        <v>6</v>
      </c>
      <c r="G6" s="50">
        <v>7</v>
      </c>
      <c r="H6" s="50">
        <v>8</v>
      </c>
      <c r="I6" s="49">
        <v>9</v>
      </c>
      <c r="J6" s="50">
        <v>10</v>
      </c>
      <c r="K6" s="50">
        <v>11</v>
      </c>
      <c r="L6" s="49">
        <v>12</v>
      </c>
      <c r="M6" s="50">
        <v>13</v>
      </c>
    </row>
    <row r="7" spans="1:13" s="122" customFormat="1" ht="16.5" customHeight="1">
      <c r="A7" s="36" t="s">
        <v>81</v>
      </c>
      <c r="B7" s="36" t="s">
        <v>82</v>
      </c>
      <c r="C7" s="145">
        <v>9899032</v>
      </c>
      <c r="D7" s="145">
        <v>9033684</v>
      </c>
      <c r="E7" s="145">
        <v>865348</v>
      </c>
      <c r="F7" s="145"/>
      <c r="G7" s="163"/>
      <c r="H7" s="163"/>
      <c r="I7" s="166"/>
      <c r="J7" s="163"/>
      <c r="K7" s="163"/>
      <c r="L7" s="166"/>
      <c r="M7" s="163"/>
    </row>
    <row r="8" spans="1:13" s="122" customFormat="1" ht="16.5" customHeight="1">
      <c r="A8" s="36" t="s">
        <v>83</v>
      </c>
      <c r="B8" s="36" t="s">
        <v>84</v>
      </c>
      <c r="C8" s="145">
        <v>9899032</v>
      </c>
      <c r="D8" s="145">
        <v>9033684</v>
      </c>
      <c r="E8" s="145">
        <v>865348</v>
      </c>
      <c r="F8" s="145"/>
      <c r="G8" s="163"/>
      <c r="H8" s="163"/>
      <c r="I8" s="166"/>
      <c r="J8" s="163"/>
      <c r="K8" s="163"/>
      <c r="L8" s="166"/>
      <c r="M8" s="163"/>
    </row>
    <row r="9" spans="1:13" s="122" customFormat="1" ht="16.5" customHeight="1">
      <c r="A9" s="36" t="s">
        <v>85</v>
      </c>
      <c r="B9" s="36" t="s">
        <v>86</v>
      </c>
      <c r="C9" s="145">
        <v>9899032</v>
      </c>
      <c r="D9" s="145">
        <v>9033684</v>
      </c>
      <c r="E9" s="145">
        <v>865348</v>
      </c>
      <c r="F9" s="145"/>
      <c r="G9" s="163"/>
      <c r="H9" s="163"/>
      <c r="I9" s="166"/>
      <c r="J9" s="163"/>
      <c r="K9" s="163"/>
      <c r="L9" s="166"/>
      <c r="M9" s="163"/>
    </row>
    <row r="10" spans="1:13" s="122" customFormat="1" ht="16.5" customHeight="1">
      <c r="A10" s="36" t="s">
        <v>87</v>
      </c>
      <c r="B10" s="36" t="s">
        <v>88</v>
      </c>
      <c r="C10" s="145">
        <v>2976281</v>
      </c>
      <c r="D10" s="145">
        <v>2934377</v>
      </c>
      <c r="E10" s="145">
        <v>41904</v>
      </c>
      <c r="F10" s="145"/>
      <c r="G10" s="163"/>
      <c r="H10" s="163"/>
      <c r="I10" s="166"/>
      <c r="J10" s="163"/>
      <c r="K10" s="163"/>
      <c r="L10" s="166"/>
      <c r="M10" s="163"/>
    </row>
    <row r="11" spans="1:13" s="122" customFormat="1" ht="16.5" customHeight="1">
      <c r="A11" s="36" t="s">
        <v>89</v>
      </c>
      <c r="B11" s="36" t="s">
        <v>90</v>
      </c>
      <c r="C11" s="145">
        <v>2934377</v>
      </c>
      <c r="D11" s="145">
        <v>2934377</v>
      </c>
      <c r="E11" s="145"/>
      <c r="F11" s="145"/>
      <c r="G11" s="163"/>
      <c r="H11" s="163"/>
      <c r="I11" s="166"/>
      <c r="J11" s="163"/>
      <c r="K11" s="163"/>
      <c r="L11" s="166"/>
      <c r="M11" s="163"/>
    </row>
    <row r="12" spans="1:13" s="122" customFormat="1" ht="16.5" customHeight="1">
      <c r="A12" s="36" t="s">
        <v>91</v>
      </c>
      <c r="B12" s="36" t="s">
        <v>92</v>
      </c>
      <c r="C12" s="145">
        <v>1510728</v>
      </c>
      <c r="D12" s="145">
        <v>1510728</v>
      </c>
      <c r="E12" s="145"/>
      <c r="F12" s="145"/>
      <c r="G12" s="163"/>
      <c r="H12" s="163"/>
      <c r="I12" s="166"/>
      <c r="J12" s="163"/>
      <c r="K12" s="163"/>
      <c r="L12" s="166"/>
      <c r="M12" s="163"/>
    </row>
    <row r="13" spans="1:13" s="122" customFormat="1" ht="16.5" customHeight="1">
      <c r="A13" s="36" t="s">
        <v>93</v>
      </c>
      <c r="B13" s="36" t="s">
        <v>94</v>
      </c>
      <c r="C13" s="145">
        <v>1423649</v>
      </c>
      <c r="D13" s="145">
        <v>1423649</v>
      </c>
      <c r="E13" s="145"/>
      <c r="F13" s="145"/>
      <c r="G13" s="163"/>
      <c r="H13" s="163"/>
      <c r="I13" s="166"/>
      <c r="J13" s="163"/>
      <c r="K13" s="163"/>
      <c r="L13" s="166"/>
      <c r="M13" s="163"/>
    </row>
    <row r="14" spans="1:13" s="122" customFormat="1" ht="20.25" customHeight="1">
      <c r="A14" s="36" t="s">
        <v>95</v>
      </c>
      <c r="B14" s="36" t="s">
        <v>96</v>
      </c>
      <c r="C14" s="145">
        <v>41904</v>
      </c>
      <c r="D14" s="145"/>
      <c r="E14" s="145">
        <v>41904</v>
      </c>
      <c r="F14" s="145"/>
      <c r="G14" s="164"/>
      <c r="H14" s="163"/>
      <c r="I14" s="167"/>
      <c r="J14" s="164"/>
      <c r="K14" s="164"/>
      <c r="L14" s="167"/>
      <c r="M14" s="164"/>
    </row>
    <row r="15" spans="1:13" s="122" customFormat="1" ht="20.25" customHeight="1">
      <c r="A15" s="36" t="s">
        <v>97</v>
      </c>
      <c r="B15" s="36" t="s">
        <v>98</v>
      </c>
      <c r="C15" s="145">
        <v>41904</v>
      </c>
      <c r="D15" s="145"/>
      <c r="E15" s="145">
        <v>41904</v>
      </c>
      <c r="F15" s="145"/>
      <c r="G15" s="164"/>
      <c r="H15" s="163"/>
      <c r="I15" s="167"/>
      <c r="J15" s="164"/>
      <c r="K15" s="164"/>
      <c r="L15" s="167"/>
      <c r="M15" s="164"/>
    </row>
    <row r="16" spans="1:13" s="122" customFormat="1" ht="20.25" customHeight="1">
      <c r="A16" s="36" t="s">
        <v>99</v>
      </c>
      <c r="B16" s="36" t="s">
        <v>100</v>
      </c>
      <c r="C16" s="145">
        <v>1051212</v>
      </c>
      <c r="D16" s="145">
        <v>1051212</v>
      </c>
      <c r="E16" s="145"/>
      <c r="F16" s="145"/>
      <c r="G16" s="164"/>
      <c r="H16" s="163"/>
      <c r="I16" s="167"/>
      <c r="J16" s="164"/>
      <c r="K16" s="164"/>
      <c r="L16" s="167"/>
      <c r="M16" s="164"/>
    </row>
    <row r="17" spans="1:13" s="122" customFormat="1" ht="20.25" customHeight="1">
      <c r="A17" s="36" t="s">
        <v>101</v>
      </c>
      <c r="B17" s="36" t="s">
        <v>102</v>
      </c>
      <c r="C17" s="145">
        <v>1051212</v>
      </c>
      <c r="D17" s="145">
        <v>1051212</v>
      </c>
      <c r="E17" s="145"/>
      <c r="F17" s="145"/>
      <c r="G17" s="164"/>
      <c r="H17" s="163"/>
      <c r="I17" s="167"/>
      <c r="J17" s="164"/>
      <c r="K17" s="164"/>
      <c r="L17" s="167"/>
      <c r="M17" s="164"/>
    </row>
    <row r="18" spans="1:13" s="122" customFormat="1" ht="20.25" customHeight="1">
      <c r="A18" s="36" t="s">
        <v>103</v>
      </c>
      <c r="B18" s="36" t="s">
        <v>104</v>
      </c>
      <c r="C18" s="145">
        <v>520595</v>
      </c>
      <c r="D18" s="145">
        <v>520595</v>
      </c>
      <c r="E18" s="145"/>
      <c r="F18" s="145"/>
      <c r="G18" s="164"/>
      <c r="H18" s="163"/>
      <c r="I18" s="167"/>
      <c r="J18" s="164"/>
      <c r="K18" s="164"/>
      <c r="L18" s="167"/>
      <c r="M18" s="164"/>
    </row>
    <row r="19" spans="1:13" s="122" customFormat="1" ht="20.25" customHeight="1">
      <c r="A19" s="36" t="s">
        <v>105</v>
      </c>
      <c r="B19" s="36" t="s">
        <v>106</v>
      </c>
      <c r="C19" s="145">
        <v>468577</v>
      </c>
      <c r="D19" s="145">
        <v>468577</v>
      </c>
      <c r="E19" s="145"/>
      <c r="F19" s="145"/>
      <c r="G19" s="164"/>
      <c r="H19" s="163"/>
      <c r="I19" s="167"/>
      <c r="J19" s="164"/>
      <c r="K19" s="164"/>
      <c r="L19" s="167"/>
      <c r="M19" s="164"/>
    </row>
    <row r="20" spans="1:13" s="122" customFormat="1" ht="20.25" customHeight="1">
      <c r="A20" s="36" t="s">
        <v>107</v>
      </c>
      <c r="B20" s="36" t="s">
        <v>108</v>
      </c>
      <c r="C20" s="145">
        <v>62040</v>
      </c>
      <c r="D20" s="145">
        <v>62040</v>
      </c>
      <c r="E20" s="145"/>
      <c r="F20" s="145"/>
      <c r="G20" s="164"/>
      <c r="H20" s="163"/>
      <c r="I20" s="167"/>
      <c r="J20" s="164"/>
      <c r="K20" s="164"/>
      <c r="L20" s="167"/>
      <c r="M20" s="164"/>
    </row>
    <row r="21" spans="1:13" s="122" customFormat="1" ht="20.25" customHeight="1">
      <c r="A21" s="36" t="s">
        <v>109</v>
      </c>
      <c r="B21" s="36" t="s">
        <v>110</v>
      </c>
      <c r="C21" s="145">
        <v>918697</v>
      </c>
      <c r="D21" s="145">
        <v>918697</v>
      </c>
      <c r="E21" s="145"/>
      <c r="F21" s="145"/>
      <c r="G21" s="164"/>
      <c r="H21" s="163"/>
      <c r="I21" s="167"/>
      <c r="J21" s="164"/>
      <c r="K21" s="164"/>
      <c r="L21" s="167"/>
      <c r="M21" s="164"/>
    </row>
    <row r="22" spans="1:13" s="122" customFormat="1" ht="20.25" customHeight="1">
      <c r="A22" s="36" t="s">
        <v>111</v>
      </c>
      <c r="B22" s="36" t="s">
        <v>112</v>
      </c>
      <c r="C22" s="145">
        <v>918697</v>
      </c>
      <c r="D22" s="145">
        <v>918697</v>
      </c>
      <c r="E22" s="145"/>
      <c r="F22" s="145"/>
      <c r="G22" s="164"/>
      <c r="H22" s="163"/>
      <c r="I22" s="167"/>
      <c r="J22" s="164"/>
      <c r="K22" s="164"/>
      <c r="L22" s="167"/>
      <c r="M22" s="164"/>
    </row>
    <row r="23" spans="1:13" s="122" customFormat="1" ht="20.25" customHeight="1">
      <c r="A23" s="36" t="s">
        <v>113</v>
      </c>
      <c r="B23" s="36" t="s">
        <v>114</v>
      </c>
      <c r="C23" s="145">
        <v>918697</v>
      </c>
      <c r="D23" s="145">
        <v>918697</v>
      </c>
      <c r="E23" s="145"/>
      <c r="F23" s="145"/>
      <c r="G23" s="164"/>
      <c r="H23" s="163"/>
      <c r="I23" s="167"/>
      <c r="J23" s="164"/>
      <c r="K23" s="164"/>
      <c r="L23" s="167"/>
      <c r="M23" s="164"/>
    </row>
    <row r="24" spans="1:13" s="122" customFormat="1" ht="20.25" customHeight="1">
      <c r="A24" s="36"/>
      <c r="B24" s="36"/>
      <c r="C24" s="145"/>
      <c r="D24" s="145"/>
      <c r="E24" s="145"/>
      <c r="F24" s="145"/>
      <c r="G24" s="164"/>
      <c r="H24" s="163"/>
      <c r="I24" s="167"/>
      <c r="J24" s="164"/>
      <c r="K24" s="164"/>
      <c r="L24" s="167"/>
      <c r="M24" s="164"/>
    </row>
    <row r="25" spans="1:13" s="122" customFormat="1" ht="17.25" customHeight="1">
      <c r="A25" s="220" t="s">
        <v>115</v>
      </c>
      <c r="B25" s="221" t="s">
        <v>115</v>
      </c>
      <c r="C25" s="145">
        <v>14845222</v>
      </c>
      <c r="D25" s="145">
        <v>13937970</v>
      </c>
      <c r="E25" s="145">
        <v>907252</v>
      </c>
      <c r="F25" s="165"/>
      <c r="G25" s="165"/>
      <c r="H25" s="163"/>
      <c r="I25" s="165"/>
      <c r="J25" s="165"/>
      <c r="K25" s="165"/>
      <c r="L25" s="165"/>
      <c r="M25" s="165"/>
    </row>
  </sheetData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4" orientation="landscape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32"/>
  <sheetViews>
    <sheetView workbookViewId="0">
      <pane xSplit="4" ySplit="6" topLeftCell="E16" activePane="bottomRight" state="frozen"/>
      <selection pane="topRight"/>
      <selection pane="bottomLeft"/>
      <selection pane="bottomRight" activeCell="B9" sqref="B9"/>
    </sheetView>
  </sheetViews>
  <sheetFormatPr defaultColWidth="9.109375" defaultRowHeight="14.25" customHeight="1"/>
  <cols>
    <col min="1" max="1" width="49.33203125" style="32" customWidth="1"/>
    <col min="2" max="2" width="35.5546875" style="32" customWidth="1"/>
    <col min="3" max="3" width="48.5546875" style="32" customWidth="1"/>
    <col min="4" max="4" width="33.6640625" style="32" customWidth="1"/>
    <col min="5" max="5" width="9.109375" style="33" customWidth="1"/>
    <col min="6" max="16384" width="9.109375" style="33"/>
  </cols>
  <sheetData>
    <row r="1" spans="1:4" ht="14.25" customHeight="1">
      <c r="A1" s="150"/>
      <c r="B1" s="150"/>
      <c r="C1" s="150"/>
      <c r="D1" s="91" t="s">
        <v>116</v>
      </c>
    </row>
    <row r="2" spans="1:4" ht="31.5" customHeight="1">
      <c r="A2" s="189" t="s">
        <v>117</v>
      </c>
      <c r="B2" s="226"/>
      <c r="C2" s="226"/>
      <c r="D2" s="226"/>
    </row>
    <row r="3" spans="1:4" ht="17.25" customHeight="1">
      <c r="A3" s="227" t="str">
        <f>'财务收支预算总表01-1'!A3</f>
        <v>单位名称：大姚县职业教育中心</v>
      </c>
      <c r="B3" s="192"/>
      <c r="C3" s="151"/>
      <c r="D3" s="92" t="s">
        <v>4</v>
      </c>
    </row>
    <row r="4" spans="1:4" ht="19.5" customHeight="1">
      <c r="A4" s="193" t="s">
        <v>5</v>
      </c>
      <c r="B4" s="194"/>
      <c r="C4" s="193" t="s">
        <v>6</v>
      </c>
      <c r="D4" s="194"/>
    </row>
    <row r="5" spans="1:4" ht="21.75" customHeight="1">
      <c r="A5" s="195" t="s">
        <v>7</v>
      </c>
      <c r="B5" s="228" t="s">
        <v>8</v>
      </c>
      <c r="C5" s="195" t="s">
        <v>118</v>
      </c>
      <c r="D5" s="229" t="s">
        <v>8</v>
      </c>
    </row>
    <row r="6" spans="1:4" ht="17.25" customHeight="1">
      <c r="A6" s="196"/>
      <c r="B6" s="223"/>
      <c r="C6" s="196"/>
      <c r="D6" s="230"/>
    </row>
    <row r="7" spans="1:4" s="149" customFormat="1" ht="17.25" customHeight="1">
      <c r="A7" s="152" t="s">
        <v>119</v>
      </c>
      <c r="B7" s="153">
        <f>B8+B9+B10</f>
        <v>14845222</v>
      </c>
      <c r="C7" s="154" t="s">
        <v>120</v>
      </c>
      <c r="D7" s="155">
        <f>D8+D9+D10+D11+D12+D13+D14+D15+D16+D17+D18+D19+D20+D21+D22+D23+D24+D25+D26+D27+D28+D29+D30</f>
        <v>14845222</v>
      </c>
    </row>
    <row r="8" spans="1:4" s="149" customFormat="1" ht="17.25" customHeight="1">
      <c r="A8" s="156" t="s">
        <v>121</v>
      </c>
      <c r="B8" s="145">
        <v>14845222</v>
      </c>
      <c r="C8" s="154" t="s">
        <v>122</v>
      </c>
      <c r="D8" s="155"/>
    </row>
    <row r="9" spans="1:4" s="149" customFormat="1" ht="17.25" customHeight="1">
      <c r="A9" s="156" t="s">
        <v>123</v>
      </c>
      <c r="B9" s="153"/>
      <c r="C9" s="154" t="s">
        <v>124</v>
      </c>
      <c r="D9" s="155"/>
    </row>
    <row r="10" spans="1:4" s="149" customFormat="1" ht="17.25" customHeight="1">
      <c r="A10" s="156" t="s">
        <v>125</v>
      </c>
      <c r="B10" s="153"/>
      <c r="C10" s="154" t="s">
        <v>126</v>
      </c>
      <c r="D10" s="155"/>
    </row>
    <row r="11" spans="1:4" s="149" customFormat="1" ht="17.25" customHeight="1">
      <c r="A11" s="156" t="s">
        <v>127</v>
      </c>
      <c r="B11" s="153">
        <f>B12+B13+B14</f>
        <v>0</v>
      </c>
      <c r="C11" s="154" t="s">
        <v>128</v>
      </c>
      <c r="D11" s="155"/>
    </row>
    <row r="12" spans="1:4" s="149" customFormat="1" ht="17.25" customHeight="1">
      <c r="A12" s="156" t="s">
        <v>121</v>
      </c>
      <c r="B12" s="153"/>
      <c r="C12" s="154" t="s">
        <v>129</v>
      </c>
      <c r="D12" s="133">
        <v>9899032</v>
      </c>
    </row>
    <row r="13" spans="1:4" s="149" customFormat="1" ht="17.25" customHeight="1">
      <c r="A13" s="157" t="s">
        <v>123</v>
      </c>
      <c r="B13" s="155"/>
      <c r="C13" s="154" t="s">
        <v>130</v>
      </c>
      <c r="D13" s="155"/>
    </row>
    <row r="14" spans="1:4" s="149" customFormat="1" ht="17.25" customHeight="1">
      <c r="A14" s="157" t="s">
        <v>125</v>
      </c>
      <c r="B14" s="155"/>
      <c r="C14" s="154" t="s">
        <v>131</v>
      </c>
      <c r="D14" s="155"/>
    </row>
    <row r="15" spans="1:4" s="149" customFormat="1" ht="17.25" customHeight="1">
      <c r="A15" s="156"/>
      <c r="B15" s="155"/>
      <c r="C15" s="154" t="s">
        <v>132</v>
      </c>
      <c r="D15" s="133">
        <v>2976281</v>
      </c>
    </row>
    <row r="16" spans="1:4" s="149" customFormat="1" ht="17.25" customHeight="1">
      <c r="A16" s="156"/>
      <c r="B16" s="153"/>
      <c r="C16" s="154" t="s">
        <v>133</v>
      </c>
      <c r="D16" s="133">
        <v>1051212</v>
      </c>
    </row>
    <row r="17" spans="1:4" s="149" customFormat="1" ht="17.25" customHeight="1">
      <c r="A17" s="156"/>
      <c r="B17" s="158"/>
      <c r="C17" s="154" t="s">
        <v>134</v>
      </c>
      <c r="D17" s="155"/>
    </row>
    <row r="18" spans="1:4" s="149" customFormat="1" ht="17.25" customHeight="1">
      <c r="A18" s="157"/>
      <c r="B18" s="158"/>
      <c r="C18" s="154" t="s">
        <v>135</v>
      </c>
      <c r="D18" s="155"/>
    </row>
    <row r="19" spans="1:4" s="149" customFormat="1" ht="17.25" customHeight="1">
      <c r="A19" s="157"/>
      <c r="B19" s="159"/>
      <c r="C19" s="154" t="s">
        <v>136</v>
      </c>
      <c r="D19" s="155"/>
    </row>
    <row r="20" spans="1:4" s="149" customFormat="1" ht="17.25" customHeight="1">
      <c r="A20" s="160"/>
      <c r="B20" s="159"/>
      <c r="C20" s="154" t="s">
        <v>137</v>
      </c>
      <c r="D20" s="155"/>
    </row>
    <row r="21" spans="1:4" s="149" customFormat="1" ht="17.25" customHeight="1">
      <c r="A21" s="160"/>
      <c r="B21" s="159"/>
      <c r="C21" s="154" t="s">
        <v>138</v>
      </c>
      <c r="D21" s="155"/>
    </row>
    <row r="22" spans="1:4" s="149" customFormat="1" ht="17.25" customHeight="1">
      <c r="A22" s="160"/>
      <c r="B22" s="159"/>
      <c r="C22" s="154" t="s">
        <v>139</v>
      </c>
      <c r="D22" s="155"/>
    </row>
    <row r="23" spans="1:4" s="149" customFormat="1" ht="17.25" customHeight="1">
      <c r="A23" s="160"/>
      <c r="B23" s="159"/>
      <c r="C23" s="154" t="s">
        <v>140</v>
      </c>
      <c r="D23" s="155"/>
    </row>
    <row r="24" spans="1:4" s="149" customFormat="1" ht="17.25" customHeight="1">
      <c r="A24" s="160"/>
      <c r="B24" s="159"/>
      <c r="C24" s="154" t="s">
        <v>141</v>
      </c>
      <c r="D24" s="155"/>
    </row>
    <row r="25" spans="1:4" s="149" customFormat="1" ht="17.25" customHeight="1">
      <c r="A25" s="160"/>
      <c r="B25" s="159"/>
      <c r="C25" s="154" t="s">
        <v>142</v>
      </c>
      <c r="D25" s="155"/>
    </row>
    <row r="26" spans="1:4" s="149" customFormat="1" ht="17.25" customHeight="1">
      <c r="A26" s="160"/>
      <c r="B26" s="159"/>
      <c r="C26" s="154" t="s">
        <v>143</v>
      </c>
      <c r="D26" s="133">
        <v>918697</v>
      </c>
    </row>
    <row r="27" spans="1:4" s="149" customFormat="1" ht="17.25" customHeight="1">
      <c r="A27" s="160"/>
      <c r="B27" s="159"/>
      <c r="C27" s="154" t="s">
        <v>144</v>
      </c>
      <c r="D27" s="155"/>
    </row>
    <row r="28" spans="1:4" s="149" customFormat="1" ht="17.25" customHeight="1">
      <c r="A28" s="160"/>
      <c r="B28" s="159"/>
      <c r="C28" s="154" t="s">
        <v>145</v>
      </c>
      <c r="D28" s="155"/>
    </row>
    <row r="29" spans="1:4" s="149" customFormat="1" ht="17.25" customHeight="1">
      <c r="A29" s="160"/>
      <c r="B29" s="159"/>
      <c r="C29" s="154" t="s">
        <v>146</v>
      </c>
      <c r="D29" s="155"/>
    </row>
    <row r="30" spans="1:4" s="149" customFormat="1" ht="17.25" customHeight="1">
      <c r="A30" s="160"/>
      <c r="B30" s="159"/>
      <c r="C30" s="154" t="s">
        <v>147</v>
      </c>
      <c r="D30" s="155"/>
    </row>
    <row r="31" spans="1:4" s="149" customFormat="1" ht="14.25" customHeight="1">
      <c r="A31" s="161"/>
      <c r="B31" s="158"/>
      <c r="C31" s="157" t="s">
        <v>148</v>
      </c>
      <c r="D31" s="158"/>
    </row>
    <row r="32" spans="1:4" s="149" customFormat="1" ht="17.25" customHeight="1">
      <c r="A32" s="162" t="s">
        <v>149</v>
      </c>
      <c r="B32" s="158">
        <f>B11+B7</f>
        <v>14845222</v>
      </c>
      <c r="C32" s="161" t="s">
        <v>48</v>
      </c>
      <c r="D32" s="158">
        <f>D31+D7</f>
        <v>14845222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0" orientation="landscape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5"/>
  <sheetViews>
    <sheetView showZeros="0" topLeftCell="A13" workbookViewId="0">
      <selection activeCell="E34" sqref="E34"/>
    </sheetView>
  </sheetViews>
  <sheetFormatPr defaultColWidth="9.109375" defaultRowHeight="14.25" customHeight="1"/>
  <cols>
    <col min="1" max="1" width="20.109375" style="93" customWidth="1"/>
    <col min="2" max="2" width="41.5546875" style="93" customWidth="1"/>
    <col min="3" max="3" width="24.33203125" style="43" customWidth="1"/>
    <col min="4" max="4" width="16.5546875" style="43" customWidth="1"/>
    <col min="5" max="6" width="22.21875" style="43" customWidth="1"/>
    <col min="7" max="7" width="24.33203125" style="43" customWidth="1"/>
    <col min="8" max="8" width="9.109375" style="43" customWidth="1"/>
    <col min="9" max="16384" width="9.109375" style="43"/>
  </cols>
  <sheetData>
    <row r="1" spans="1:7" ht="12" customHeight="1">
      <c r="D1" s="147"/>
      <c r="F1" s="45"/>
      <c r="G1" s="45" t="s">
        <v>150</v>
      </c>
    </row>
    <row r="2" spans="1:7" ht="39" customHeight="1">
      <c r="A2" s="231" t="s">
        <v>151</v>
      </c>
      <c r="B2" s="231"/>
      <c r="C2" s="231"/>
      <c r="D2" s="231"/>
      <c r="E2" s="232"/>
      <c r="F2" s="232"/>
      <c r="G2" s="232"/>
    </row>
    <row r="3" spans="1:7" ht="18" customHeight="1">
      <c r="A3" s="227" t="str">
        <f>'财务收支预算总表01-1'!A3</f>
        <v xml:space="preserve"> 单位名称：大姚县职业教育中心</v>
      </c>
      <c r="B3" s="233"/>
      <c r="C3" s="234"/>
      <c r="D3" s="234"/>
      <c r="E3" s="234"/>
      <c r="F3" s="96"/>
      <c r="G3" s="96" t="s">
        <v>4</v>
      </c>
    </row>
    <row r="4" spans="1:7" ht="20.25" customHeight="1">
      <c r="A4" s="235" t="s">
        <v>152</v>
      </c>
      <c r="B4" s="235"/>
      <c r="C4" s="236" t="s">
        <v>54</v>
      </c>
      <c r="D4" s="236" t="s">
        <v>73</v>
      </c>
      <c r="E4" s="236"/>
      <c r="F4" s="236"/>
      <c r="G4" s="236" t="s">
        <v>74</v>
      </c>
    </row>
    <row r="5" spans="1:7" ht="20.25" customHeight="1">
      <c r="A5" s="98" t="s">
        <v>71</v>
      </c>
      <c r="B5" s="98" t="s">
        <v>72</v>
      </c>
      <c r="C5" s="236"/>
      <c r="D5" s="64" t="s">
        <v>56</v>
      </c>
      <c r="E5" s="64" t="s">
        <v>153</v>
      </c>
      <c r="F5" s="64" t="s">
        <v>154</v>
      </c>
      <c r="G5" s="236"/>
    </row>
    <row r="6" spans="1:7" ht="20.399999999999999" customHeight="1">
      <c r="A6" s="98" t="s">
        <v>155</v>
      </c>
      <c r="B6" s="98" t="s">
        <v>156</v>
      </c>
      <c r="C6" s="98" t="s">
        <v>157</v>
      </c>
      <c r="D6" s="98" t="s">
        <v>158</v>
      </c>
      <c r="E6" s="98" t="s">
        <v>159</v>
      </c>
      <c r="F6" s="98" t="s">
        <v>160</v>
      </c>
      <c r="G6" s="98" t="s">
        <v>161</v>
      </c>
    </row>
    <row r="7" spans="1:7" s="122" customFormat="1" ht="18" customHeight="1">
      <c r="A7" s="36" t="s">
        <v>81</v>
      </c>
      <c r="B7" s="36" t="s">
        <v>82</v>
      </c>
      <c r="C7" s="127">
        <v>9899032</v>
      </c>
      <c r="D7" s="127">
        <v>9033684</v>
      </c>
      <c r="E7" s="127">
        <v>8995884</v>
      </c>
      <c r="F7" s="127">
        <v>37800</v>
      </c>
      <c r="G7" s="127">
        <v>865348</v>
      </c>
    </row>
    <row r="8" spans="1:7" s="122" customFormat="1" ht="18" customHeight="1">
      <c r="A8" s="36" t="s">
        <v>83</v>
      </c>
      <c r="B8" s="36" t="s">
        <v>84</v>
      </c>
      <c r="C8" s="127">
        <v>9899032</v>
      </c>
      <c r="D8" s="127">
        <v>9033684</v>
      </c>
      <c r="E8" s="127">
        <v>8995884</v>
      </c>
      <c r="F8" s="127">
        <v>37800</v>
      </c>
      <c r="G8" s="127">
        <v>865348</v>
      </c>
    </row>
    <row r="9" spans="1:7" s="122" customFormat="1" ht="18" customHeight="1">
      <c r="A9" s="36" t="s">
        <v>85</v>
      </c>
      <c r="B9" s="36" t="s">
        <v>86</v>
      </c>
      <c r="C9" s="127">
        <v>9899032</v>
      </c>
      <c r="D9" s="127">
        <v>9033684</v>
      </c>
      <c r="E9" s="127">
        <v>8995884</v>
      </c>
      <c r="F9" s="127">
        <v>37800</v>
      </c>
      <c r="G9" s="127">
        <v>865348</v>
      </c>
    </row>
    <row r="10" spans="1:7" s="122" customFormat="1" ht="18" customHeight="1">
      <c r="A10" s="36" t="s">
        <v>87</v>
      </c>
      <c r="B10" s="36" t="s">
        <v>88</v>
      </c>
      <c r="C10" s="127">
        <v>2976281</v>
      </c>
      <c r="D10" s="127">
        <v>2934377</v>
      </c>
      <c r="E10" s="127">
        <v>2934377</v>
      </c>
      <c r="F10" s="127"/>
      <c r="G10" s="127">
        <v>41904</v>
      </c>
    </row>
    <row r="11" spans="1:7" s="122" customFormat="1" ht="18" customHeight="1">
      <c r="A11" s="36" t="s">
        <v>89</v>
      </c>
      <c r="B11" s="36" t="s">
        <v>90</v>
      </c>
      <c r="C11" s="127">
        <v>2934377</v>
      </c>
      <c r="D11" s="127">
        <v>2934377</v>
      </c>
      <c r="E11" s="127">
        <v>2934377</v>
      </c>
      <c r="F11" s="127"/>
      <c r="G11" s="127"/>
    </row>
    <row r="12" spans="1:7" s="122" customFormat="1" ht="18" customHeight="1">
      <c r="A12" s="36" t="s">
        <v>91</v>
      </c>
      <c r="B12" s="36" t="s">
        <v>92</v>
      </c>
      <c r="C12" s="127">
        <v>1510728</v>
      </c>
      <c r="D12" s="127">
        <v>1510728</v>
      </c>
      <c r="E12" s="127">
        <v>1510728</v>
      </c>
      <c r="F12" s="127"/>
      <c r="G12" s="127"/>
    </row>
    <row r="13" spans="1:7" s="122" customFormat="1" ht="18" customHeight="1">
      <c r="A13" s="36" t="s">
        <v>93</v>
      </c>
      <c r="B13" s="36" t="s">
        <v>94</v>
      </c>
      <c r="C13" s="127">
        <v>1423649</v>
      </c>
      <c r="D13" s="127">
        <v>1423649</v>
      </c>
      <c r="E13" s="127">
        <v>1423649</v>
      </c>
      <c r="F13" s="127"/>
      <c r="G13" s="127"/>
    </row>
    <row r="14" spans="1:7" s="122" customFormat="1" ht="18" customHeight="1">
      <c r="A14" s="36" t="s">
        <v>95</v>
      </c>
      <c r="B14" s="36" t="s">
        <v>96</v>
      </c>
      <c r="C14" s="127">
        <v>41904</v>
      </c>
      <c r="D14" s="127"/>
      <c r="E14" s="127"/>
      <c r="F14" s="127"/>
      <c r="G14" s="127">
        <v>41904</v>
      </c>
    </row>
    <row r="15" spans="1:7" s="122" customFormat="1" ht="18" customHeight="1">
      <c r="A15" s="36" t="s">
        <v>97</v>
      </c>
      <c r="B15" s="36" t="s">
        <v>98</v>
      </c>
      <c r="C15" s="127">
        <v>41904</v>
      </c>
      <c r="D15" s="127"/>
      <c r="E15" s="127"/>
      <c r="F15" s="127"/>
      <c r="G15" s="127">
        <v>41904</v>
      </c>
    </row>
    <row r="16" spans="1:7" s="122" customFormat="1" ht="18" customHeight="1">
      <c r="A16" s="36" t="s">
        <v>99</v>
      </c>
      <c r="B16" s="36" t="s">
        <v>100</v>
      </c>
      <c r="C16" s="127">
        <v>1051212</v>
      </c>
      <c r="D16" s="127">
        <v>1051212</v>
      </c>
      <c r="E16" s="127">
        <v>1051212</v>
      </c>
      <c r="F16" s="127"/>
      <c r="G16" s="127"/>
    </row>
    <row r="17" spans="1:7" s="122" customFormat="1" ht="18" customHeight="1">
      <c r="A17" s="36" t="s">
        <v>101</v>
      </c>
      <c r="B17" s="36" t="s">
        <v>102</v>
      </c>
      <c r="C17" s="127">
        <v>1051212</v>
      </c>
      <c r="D17" s="127">
        <v>1051212</v>
      </c>
      <c r="E17" s="127">
        <v>1051212</v>
      </c>
      <c r="F17" s="127"/>
      <c r="G17" s="127"/>
    </row>
    <row r="18" spans="1:7" s="122" customFormat="1" ht="18" customHeight="1">
      <c r="A18" s="36" t="s">
        <v>103</v>
      </c>
      <c r="B18" s="36" t="s">
        <v>104</v>
      </c>
      <c r="C18" s="127">
        <v>520595</v>
      </c>
      <c r="D18" s="127">
        <v>520595</v>
      </c>
      <c r="E18" s="127">
        <v>520595</v>
      </c>
      <c r="F18" s="127"/>
      <c r="G18" s="127"/>
    </row>
    <row r="19" spans="1:7" s="122" customFormat="1" ht="18" customHeight="1">
      <c r="A19" s="36" t="s">
        <v>105</v>
      </c>
      <c r="B19" s="36" t="s">
        <v>106</v>
      </c>
      <c r="C19" s="127">
        <v>468577</v>
      </c>
      <c r="D19" s="127">
        <v>468577</v>
      </c>
      <c r="E19" s="127">
        <v>468577</v>
      </c>
      <c r="F19" s="127"/>
      <c r="G19" s="127"/>
    </row>
    <row r="20" spans="1:7" s="122" customFormat="1" ht="18" customHeight="1">
      <c r="A20" s="36" t="s">
        <v>107</v>
      </c>
      <c r="B20" s="36" t="s">
        <v>108</v>
      </c>
      <c r="C20" s="127">
        <v>62040</v>
      </c>
      <c r="D20" s="127">
        <v>62040</v>
      </c>
      <c r="E20" s="127">
        <v>62040</v>
      </c>
      <c r="F20" s="127"/>
      <c r="G20" s="127"/>
    </row>
    <row r="21" spans="1:7" s="122" customFormat="1" ht="18" customHeight="1">
      <c r="A21" s="36" t="s">
        <v>109</v>
      </c>
      <c r="B21" s="36" t="s">
        <v>110</v>
      </c>
      <c r="C21" s="127">
        <v>918697</v>
      </c>
      <c r="D21" s="127">
        <v>918697</v>
      </c>
      <c r="E21" s="127">
        <v>918697</v>
      </c>
      <c r="F21" s="127"/>
      <c r="G21" s="127"/>
    </row>
    <row r="22" spans="1:7" s="122" customFormat="1" ht="18" customHeight="1">
      <c r="A22" s="36" t="s">
        <v>111</v>
      </c>
      <c r="B22" s="36" t="s">
        <v>112</v>
      </c>
      <c r="C22" s="127">
        <v>918697</v>
      </c>
      <c r="D22" s="127">
        <v>918697</v>
      </c>
      <c r="E22" s="127">
        <v>918697</v>
      </c>
      <c r="F22" s="127"/>
      <c r="G22" s="127"/>
    </row>
    <row r="23" spans="1:7" s="122" customFormat="1" ht="18" customHeight="1">
      <c r="A23" s="36" t="s">
        <v>113</v>
      </c>
      <c r="B23" s="36" t="s">
        <v>114</v>
      </c>
      <c r="C23" s="127">
        <v>918697</v>
      </c>
      <c r="D23" s="127">
        <v>918697</v>
      </c>
      <c r="E23" s="127">
        <v>918697</v>
      </c>
      <c r="F23" s="127"/>
      <c r="G23" s="127"/>
    </row>
    <row r="24" spans="1:7" s="122" customFormat="1" ht="18" customHeight="1">
      <c r="A24" s="36"/>
      <c r="B24" s="36"/>
      <c r="C24" s="127"/>
      <c r="D24" s="127"/>
      <c r="E24" s="127"/>
      <c r="F24" s="127"/>
      <c r="G24" s="127"/>
    </row>
    <row r="25" spans="1:7" s="122" customFormat="1" ht="18" customHeight="1">
      <c r="A25" s="237" t="s">
        <v>115</v>
      </c>
      <c r="B25" s="237" t="s">
        <v>115</v>
      </c>
      <c r="C25" s="148">
        <v>14845222</v>
      </c>
      <c r="D25" s="127">
        <v>13937970</v>
      </c>
      <c r="E25" s="148">
        <v>13900170</v>
      </c>
      <c r="F25" s="148">
        <v>37800</v>
      </c>
      <c r="G25" s="148">
        <v>907252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2" orientation="landscape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8"/>
  <sheetViews>
    <sheetView showZeros="0" workbookViewId="0">
      <selection activeCell="B15" sqref="B15"/>
    </sheetView>
  </sheetViews>
  <sheetFormatPr defaultColWidth="9.109375" defaultRowHeight="15.6"/>
  <cols>
    <col min="1" max="1" width="29.44140625" style="138" customWidth="1"/>
    <col min="2" max="2" width="27.44140625" style="138" customWidth="1"/>
    <col min="3" max="3" width="17.33203125" style="139" customWidth="1"/>
    <col min="4" max="5" width="26.33203125" style="140" customWidth="1"/>
    <col min="6" max="6" width="18.6640625" style="140" customWidth="1"/>
    <col min="7" max="7" width="9.109375" style="43" customWidth="1"/>
    <col min="8" max="16384" width="9.109375" style="43"/>
  </cols>
  <sheetData>
    <row r="1" spans="1:6" ht="12" customHeight="1">
      <c r="A1" s="141"/>
      <c r="B1" s="141"/>
      <c r="C1" s="74"/>
      <c r="D1" s="43"/>
      <c r="E1" s="43"/>
      <c r="F1" s="142" t="s">
        <v>162</v>
      </c>
    </row>
    <row r="2" spans="1:6" ht="25.5" customHeight="1">
      <c r="A2" s="238" t="s">
        <v>163</v>
      </c>
      <c r="B2" s="238"/>
      <c r="C2" s="238"/>
      <c r="D2" s="238"/>
      <c r="E2" s="239"/>
      <c r="F2" s="239"/>
    </row>
    <row r="3" spans="1:6" ht="15.75" customHeight="1">
      <c r="A3" s="227" t="str">
        <f>'财务收支预算总表01-1'!A3</f>
        <v>单位名称：大姚县职业教育中心</v>
      </c>
      <c r="B3" s="240"/>
      <c r="C3" s="241"/>
      <c r="D3" s="234"/>
      <c r="E3" s="43"/>
      <c r="F3" s="142" t="s">
        <v>164</v>
      </c>
    </row>
    <row r="4" spans="1:6" s="137" customFormat="1" ht="19.5" customHeight="1">
      <c r="A4" s="243" t="s">
        <v>165</v>
      </c>
      <c r="B4" s="195" t="s">
        <v>166</v>
      </c>
      <c r="C4" s="193" t="s">
        <v>167</v>
      </c>
      <c r="D4" s="242"/>
      <c r="E4" s="194"/>
      <c r="F4" s="195" t="s">
        <v>168</v>
      </c>
    </row>
    <row r="5" spans="1:6" s="137" customFormat="1" ht="19.5" customHeight="1">
      <c r="A5" s="223"/>
      <c r="B5" s="196"/>
      <c r="C5" s="50" t="s">
        <v>56</v>
      </c>
      <c r="D5" s="50" t="s">
        <v>169</v>
      </c>
      <c r="E5" s="50" t="s">
        <v>170</v>
      </c>
      <c r="F5" s="196"/>
    </row>
    <row r="6" spans="1:6" s="137" customFormat="1" ht="25.8" customHeight="1">
      <c r="A6" s="143">
        <v>1</v>
      </c>
      <c r="B6" s="143">
        <v>2</v>
      </c>
      <c r="C6" s="144">
        <v>3</v>
      </c>
      <c r="D6" s="143">
        <v>4</v>
      </c>
      <c r="E6" s="143">
        <v>5</v>
      </c>
      <c r="F6" s="143">
        <v>6</v>
      </c>
    </row>
    <row r="7" spans="1:6" ht="25.8" customHeight="1">
      <c r="A7" s="145">
        <f>B7+C7+F7</f>
        <v>0</v>
      </c>
      <c r="B7" s="145"/>
      <c r="C7" s="146">
        <f>D7+E7</f>
        <v>0</v>
      </c>
      <c r="D7" s="145"/>
      <c r="E7" s="145"/>
      <c r="F7" s="145"/>
    </row>
    <row r="8" spans="1:6" ht="22.2" customHeight="1">
      <c r="A8" s="141" t="str">
        <f>IF(A7=0,"说明：本表无数据，故公开空表。","")</f>
        <v>说明：本表无数据，故公开空表。</v>
      </c>
    </row>
  </sheetData>
  <mergeCells count="6">
    <mergeCell ref="A2:F2"/>
    <mergeCell ref="A3:D3"/>
    <mergeCell ref="C4:E4"/>
    <mergeCell ref="A4:A5"/>
    <mergeCell ref="B4:B5"/>
    <mergeCell ref="F4:F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97" orientation="landscape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26"/>
  <sheetViews>
    <sheetView showZeros="0" topLeftCell="A7" workbookViewId="0">
      <selection activeCell="H9" sqref="H9:H24"/>
    </sheetView>
  </sheetViews>
  <sheetFormatPr defaultColWidth="9.109375" defaultRowHeight="14.25" customHeight="1"/>
  <cols>
    <col min="1" max="1" width="28.109375" style="93" customWidth="1"/>
    <col min="2" max="2" width="21.44140625" style="93" customWidth="1"/>
    <col min="3" max="3" width="25.88671875" style="93" customWidth="1"/>
    <col min="4" max="4" width="7.109375" style="93" customWidth="1"/>
    <col min="5" max="5" width="28.6640625" style="93" customWidth="1"/>
    <col min="6" max="6" width="7.109375" style="93" customWidth="1"/>
    <col min="7" max="7" width="24.88671875" style="93" customWidth="1"/>
    <col min="8" max="8" width="14.109375" style="74" customWidth="1"/>
    <col min="9" max="9" width="14.77734375" style="74" customWidth="1"/>
    <col min="10" max="10" width="6.21875" style="74" customWidth="1"/>
    <col min="11" max="12" width="4.6640625" style="74" customWidth="1"/>
    <col min="13" max="13" width="14" style="74" customWidth="1"/>
    <col min="14" max="24" width="4.88671875" style="74" customWidth="1"/>
    <col min="25" max="25" width="9.109375" style="43" customWidth="1"/>
    <col min="26" max="16384" width="9.109375" style="43"/>
  </cols>
  <sheetData>
    <row r="1" spans="1:24" ht="12" customHeight="1">
      <c r="V1" s="244" t="s">
        <v>171</v>
      </c>
      <c r="W1" s="244"/>
      <c r="X1" s="244"/>
    </row>
    <row r="2" spans="1:24" ht="39" customHeight="1">
      <c r="A2" s="231" t="s">
        <v>172</v>
      </c>
      <c r="B2" s="231"/>
      <c r="C2" s="231"/>
      <c r="D2" s="231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4" ht="18" customHeight="1">
      <c r="A3" s="227" t="str">
        <f>'财务收支预算总表01-1'!A3</f>
        <v xml:space="preserve"> 单位名称：大姚县职业教育中心</v>
      </c>
      <c r="B3" s="233"/>
      <c r="C3" s="233"/>
      <c r="D3" s="233"/>
      <c r="E3" s="233"/>
      <c r="F3" s="233"/>
      <c r="G3" s="233"/>
      <c r="H3" s="234"/>
      <c r="I3" s="234"/>
      <c r="J3" s="43"/>
      <c r="K3" s="43"/>
      <c r="L3" s="43"/>
      <c r="M3" s="43"/>
      <c r="N3" s="43"/>
      <c r="O3" s="43"/>
      <c r="P3" s="43"/>
      <c r="Q3" s="43"/>
      <c r="W3" s="245" t="s">
        <v>4</v>
      </c>
      <c r="X3" s="245"/>
    </row>
    <row r="4" spans="1:24" s="121" customFormat="1" ht="16.8" customHeight="1">
      <c r="A4" s="248" t="s">
        <v>173</v>
      </c>
      <c r="B4" s="248" t="s">
        <v>174</v>
      </c>
      <c r="C4" s="248" t="s">
        <v>175</v>
      </c>
      <c r="D4" s="248" t="s">
        <v>176</v>
      </c>
      <c r="E4" s="248" t="s">
        <v>177</v>
      </c>
      <c r="F4" s="248" t="s">
        <v>178</v>
      </c>
      <c r="G4" s="248" t="s">
        <v>179</v>
      </c>
      <c r="H4" s="246" t="s">
        <v>180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</row>
    <row r="5" spans="1:24" s="121" customFormat="1" ht="16.8" customHeight="1">
      <c r="A5" s="248"/>
      <c r="B5" s="248"/>
      <c r="C5" s="248"/>
      <c r="D5" s="248"/>
      <c r="E5" s="248"/>
      <c r="F5" s="248"/>
      <c r="G5" s="248"/>
      <c r="H5" s="246" t="s">
        <v>181</v>
      </c>
      <c r="I5" s="246" t="s">
        <v>182</v>
      </c>
      <c r="J5" s="246"/>
      <c r="K5" s="246"/>
      <c r="L5" s="246"/>
      <c r="M5" s="246"/>
      <c r="N5" s="246"/>
      <c r="O5" s="247" t="s">
        <v>183</v>
      </c>
      <c r="P5" s="247"/>
      <c r="Q5" s="247"/>
      <c r="R5" s="246" t="s">
        <v>60</v>
      </c>
      <c r="S5" s="246" t="s">
        <v>61</v>
      </c>
      <c r="T5" s="246"/>
      <c r="U5" s="246"/>
      <c r="V5" s="246"/>
      <c r="W5" s="246"/>
      <c r="X5" s="246"/>
    </row>
    <row r="6" spans="1:24" s="121" customFormat="1" ht="16.8" customHeight="1">
      <c r="A6" s="248"/>
      <c r="B6" s="248"/>
      <c r="C6" s="248"/>
      <c r="D6" s="248"/>
      <c r="E6" s="248"/>
      <c r="F6" s="248"/>
      <c r="G6" s="248"/>
      <c r="H6" s="246"/>
      <c r="I6" s="246" t="s">
        <v>184</v>
      </c>
      <c r="J6" s="246"/>
      <c r="K6" s="246" t="s">
        <v>185</v>
      </c>
      <c r="L6" s="246" t="s">
        <v>186</v>
      </c>
      <c r="M6" s="246" t="s">
        <v>187</v>
      </c>
      <c r="N6" s="246" t="s">
        <v>188</v>
      </c>
      <c r="O6" s="249" t="s">
        <v>57</v>
      </c>
      <c r="P6" s="249" t="s">
        <v>58</v>
      </c>
      <c r="Q6" s="249" t="s">
        <v>59</v>
      </c>
      <c r="R6" s="246"/>
      <c r="S6" s="246" t="s">
        <v>56</v>
      </c>
      <c r="T6" s="246" t="s">
        <v>62</v>
      </c>
      <c r="U6" s="246" t="s">
        <v>63</v>
      </c>
      <c r="V6" s="246" t="s">
        <v>64</v>
      </c>
      <c r="W6" s="246" t="s">
        <v>65</v>
      </c>
      <c r="X6" s="246" t="s">
        <v>66</v>
      </c>
    </row>
    <row r="7" spans="1:24" s="121" customFormat="1" ht="47.4" customHeight="1">
      <c r="A7" s="248"/>
      <c r="B7" s="248"/>
      <c r="C7" s="248"/>
      <c r="D7" s="248"/>
      <c r="E7" s="248"/>
      <c r="F7" s="248"/>
      <c r="G7" s="248"/>
      <c r="H7" s="246"/>
      <c r="I7" s="131" t="s">
        <v>56</v>
      </c>
      <c r="J7" s="131" t="s">
        <v>189</v>
      </c>
      <c r="K7" s="246"/>
      <c r="L7" s="246"/>
      <c r="M7" s="246"/>
      <c r="N7" s="246"/>
      <c r="O7" s="250"/>
      <c r="P7" s="250"/>
      <c r="Q7" s="250"/>
      <c r="R7" s="246"/>
      <c r="S7" s="246"/>
      <c r="T7" s="246"/>
      <c r="U7" s="246"/>
      <c r="V7" s="246"/>
      <c r="W7" s="246"/>
      <c r="X7" s="246"/>
    </row>
    <row r="8" spans="1:24" ht="23.4" customHeight="1">
      <c r="A8" s="98" t="s">
        <v>155</v>
      </c>
      <c r="B8" s="98" t="s">
        <v>156</v>
      </c>
      <c r="C8" s="98" t="s">
        <v>157</v>
      </c>
      <c r="D8" s="98" t="s">
        <v>158</v>
      </c>
      <c r="E8" s="98" t="s">
        <v>159</v>
      </c>
      <c r="F8" s="98" t="s">
        <v>160</v>
      </c>
      <c r="G8" s="98" t="s">
        <v>161</v>
      </c>
      <c r="H8" s="98" t="s">
        <v>190</v>
      </c>
      <c r="I8" s="98" t="s">
        <v>191</v>
      </c>
      <c r="J8" s="98" t="s">
        <v>192</v>
      </c>
      <c r="K8" s="98" t="s">
        <v>193</v>
      </c>
      <c r="L8" s="98" t="s">
        <v>194</v>
      </c>
      <c r="M8" s="98" t="s">
        <v>195</v>
      </c>
      <c r="N8" s="98" t="s">
        <v>196</v>
      </c>
      <c r="O8" s="98" t="s">
        <v>197</v>
      </c>
      <c r="P8" s="98" t="s">
        <v>198</v>
      </c>
      <c r="Q8" s="98" t="s">
        <v>199</v>
      </c>
      <c r="R8" s="98" t="s">
        <v>200</v>
      </c>
      <c r="S8" s="98" t="s">
        <v>201</v>
      </c>
      <c r="T8" s="98" t="s">
        <v>202</v>
      </c>
      <c r="U8" s="98" t="s">
        <v>203</v>
      </c>
      <c r="V8" s="98" t="s">
        <v>204</v>
      </c>
      <c r="W8" s="98" t="s">
        <v>205</v>
      </c>
      <c r="X8" s="98" t="s">
        <v>206</v>
      </c>
    </row>
    <row r="9" spans="1:24" s="122" customFormat="1" ht="18" customHeight="1">
      <c r="A9" s="132" t="s">
        <v>207</v>
      </c>
      <c r="B9" s="132" t="s">
        <v>208</v>
      </c>
      <c r="C9" s="132" t="s">
        <v>209</v>
      </c>
      <c r="D9" s="132" t="s">
        <v>85</v>
      </c>
      <c r="E9" s="132" t="s">
        <v>210</v>
      </c>
      <c r="F9" s="132" t="s">
        <v>211</v>
      </c>
      <c r="G9" s="132" t="s">
        <v>212</v>
      </c>
      <c r="H9" s="133">
        <v>4059300</v>
      </c>
      <c r="I9" s="133">
        <v>4059300</v>
      </c>
      <c r="J9" s="136"/>
      <c r="K9" s="136"/>
      <c r="L9" s="136"/>
      <c r="M9" s="133">
        <v>4059300</v>
      </c>
      <c r="N9" s="136"/>
      <c r="O9" s="136"/>
      <c r="P9" s="136"/>
      <c r="Q9" s="136"/>
      <c r="R9" s="136"/>
      <c r="S9" s="136">
        <f>T9+U9+V9+W9+X9</f>
        <v>0</v>
      </c>
      <c r="T9" s="136">
        <f>SUM(T320)</f>
        <v>0</v>
      </c>
      <c r="U9" s="136"/>
      <c r="V9" s="136"/>
      <c r="W9" s="136"/>
      <c r="X9" s="136"/>
    </row>
    <row r="10" spans="1:24" s="122" customFormat="1" ht="18" customHeight="1">
      <c r="A10" s="132" t="s">
        <v>207</v>
      </c>
      <c r="B10" s="132" t="s">
        <v>213</v>
      </c>
      <c r="C10" s="132" t="s">
        <v>214</v>
      </c>
      <c r="D10" s="132" t="s">
        <v>85</v>
      </c>
      <c r="E10" s="132" t="s">
        <v>210</v>
      </c>
      <c r="F10" s="132" t="s">
        <v>215</v>
      </c>
      <c r="G10" s="132" t="s">
        <v>216</v>
      </c>
      <c r="H10" s="133">
        <v>956580</v>
      </c>
      <c r="I10" s="133">
        <v>956580</v>
      </c>
      <c r="J10" s="136"/>
      <c r="K10" s="135"/>
      <c r="L10" s="135"/>
      <c r="M10" s="133">
        <v>956580</v>
      </c>
      <c r="N10" s="135"/>
      <c r="O10" s="135"/>
      <c r="P10" s="135"/>
      <c r="Q10" s="135"/>
      <c r="R10" s="135"/>
      <c r="S10" s="136">
        <f t="shared" ref="S10:S25" si="0">T10+U10+V10+W10+X10</f>
        <v>0</v>
      </c>
      <c r="T10" s="135"/>
      <c r="U10" s="135"/>
      <c r="V10" s="135"/>
      <c r="W10" s="135"/>
      <c r="X10" s="135"/>
    </row>
    <row r="11" spans="1:24" s="122" customFormat="1" ht="18" customHeight="1">
      <c r="A11" s="132" t="s">
        <v>207</v>
      </c>
      <c r="B11" s="132" t="s">
        <v>213</v>
      </c>
      <c r="C11" s="132" t="s">
        <v>214</v>
      </c>
      <c r="D11" s="132" t="s">
        <v>85</v>
      </c>
      <c r="E11" s="132" t="s">
        <v>210</v>
      </c>
      <c r="F11" s="132" t="s">
        <v>215</v>
      </c>
      <c r="G11" s="132" t="s">
        <v>216</v>
      </c>
      <c r="H11" s="133">
        <v>1920888</v>
      </c>
      <c r="I11" s="133">
        <v>1920888</v>
      </c>
      <c r="J11" s="136"/>
      <c r="K11" s="135"/>
      <c r="L11" s="135"/>
      <c r="M11" s="133">
        <v>1920888</v>
      </c>
      <c r="N11" s="135"/>
      <c r="O11" s="135"/>
      <c r="P11" s="135"/>
      <c r="Q11" s="135"/>
      <c r="R11" s="135"/>
      <c r="S11" s="136">
        <f t="shared" si="0"/>
        <v>0</v>
      </c>
      <c r="T11" s="135"/>
      <c r="U11" s="135"/>
      <c r="V11" s="135"/>
      <c r="W11" s="135"/>
      <c r="X11" s="135"/>
    </row>
    <row r="12" spans="1:24" s="122" customFormat="1" ht="18" customHeight="1">
      <c r="A12" s="132" t="s">
        <v>207</v>
      </c>
      <c r="B12" s="132" t="s">
        <v>217</v>
      </c>
      <c r="C12" s="132" t="s">
        <v>218</v>
      </c>
      <c r="D12" s="132" t="s">
        <v>85</v>
      </c>
      <c r="E12" s="132" t="s">
        <v>210</v>
      </c>
      <c r="F12" s="132" t="s">
        <v>215</v>
      </c>
      <c r="G12" s="132" t="s">
        <v>216</v>
      </c>
      <c r="H12" s="133">
        <v>1242000</v>
      </c>
      <c r="I12" s="133">
        <v>1242000</v>
      </c>
      <c r="J12" s="136"/>
      <c r="K12" s="135"/>
      <c r="L12" s="135"/>
      <c r="M12" s="133">
        <v>1242000</v>
      </c>
      <c r="N12" s="135"/>
      <c r="O12" s="135"/>
      <c r="P12" s="135"/>
      <c r="Q12" s="135"/>
      <c r="R12" s="135"/>
      <c r="S12" s="136">
        <f t="shared" si="0"/>
        <v>0</v>
      </c>
      <c r="T12" s="135"/>
      <c r="U12" s="135"/>
      <c r="V12" s="135"/>
      <c r="W12" s="135"/>
      <c r="X12" s="135"/>
    </row>
    <row r="13" spans="1:24" s="122" customFormat="1" ht="18" customHeight="1">
      <c r="A13" s="132" t="s">
        <v>207</v>
      </c>
      <c r="B13" s="132" t="s">
        <v>219</v>
      </c>
      <c r="C13" s="132" t="s">
        <v>220</v>
      </c>
      <c r="D13" s="132" t="s">
        <v>85</v>
      </c>
      <c r="E13" s="132" t="s">
        <v>210</v>
      </c>
      <c r="F13" s="132" t="s">
        <v>221</v>
      </c>
      <c r="G13" s="132" t="s">
        <v>222</v>
      </c>
      <c r="H13" s="133">
        <v>380760</v>
      </c>
      <c r="I13" s="133">
        <v>380760</v>
      </c>
      <c r="J13" s="136"/>
      <c r="K13" s="135"/>
      <c r="L13" s="135"/>
      <c r="M13" s="133">
        <v>380760</v>
      </c>
      <c r="N13" s="135"/>
      <c r="O13" s="135"/>
      <c r="P13" s="135"/>
      <c r="Q13" s="135"/>
      <c r="R13" s="135"/>
      <c r="S13" s="136">
        <f t="shared" si="0"/>
        <v>0</v>
      </c>
      <c r="T13" s="135"/>
      <c r="U13" s="135"/>
      <c r="V13" s="135"/>
      <c r="W13" s="135"/>
      <c r="X13" s="135"/>
    </row>
    <row r="14" spans="1:24" s="122" customFormat="1" ht="18" customHeight="1">
      <c r="A14" s="132" t="s">
        <v>207</v>
      </c>
      <c r="B14" s="132" t="s">
        <v>223</v>
      </c>
      <c r="C14" s="132" t="s">
        <v>224</v>
      </c>
      <c r="D14" s="132" t="s">
        <v>85</v>
      </c>
      <c r="E14" s="132" t="s">
        <v>210</v>
      </c>
      <c r="F14" s="132" t="s">
        <v>215</v>
      </c>
      <c r="G14" s="132" t="s">
        <v>216</v>
      </c>
      <c r="H14" s="133">
        <v>338275</v>
      </c>
      <c r="I14" s="133">
        <v>338275</v>
      </c>
      <c r="J14" s="136"/>
      <c r="K14" s="135"/>
      <c r="L14" s="135"/>
      <c r="M14" s="133">
        <v>338275</v>
      </c>
      <c r="N14" s="135"/>
      <c r="O14" s="135"/>
      <c r="P14" s="135"/>
      <c r="Q14" s="135"/>
      <c r="R14" s="135"/>
      <c r="S14" s="136">
        <f t="shared" si="0"/>
        <v>0</v>
      </c>
      <c r="T14" s="135"/>
      <c r="U14" s="135"/>
      <c r="V14" s="135"/>
      <c r="W14" s="135"/>
      <c r="X14" s="135"/>
    </row>
    <row r="15" spans="1:24" s="122" customFormat="1" ht="18" customHeight="1">
      <c r="A15" s="132" t="s">
        <v>207</v>
      </c>
      <c r="B15" s="132" t="s">
        <v>225</v>
      </c>
      <c r="C15" s="132" t="s">
        <v>226</v>
      </c>
      <c r="D15" s="132" t="s">
        <v>93</v>
      </c>
      <c r="E15" s="132" t="s">
        <v>227</v>
      </c>
      <c r="F15" s="132" t="s">
        <v>228</v>
      </c>
      <c r="G15" s="132" t="s">
        <v>226</v>
      </c>
      <c r="H15" s="133">
        <v>1423649</v>
      </c>
      <c r="I15" s="133">
        <v>1423649</v>
      </c>
      <c r="J15" s="136"/>
      <c r="K15" s="135"/>
      <c r="L15" s="135"/>
      <c r="M15" s="133">
        <v>1423649</v>
      </c>
      <c r="N15" s="135"/>
      <c r="O15" s="135"/>
      <c r="P15" s="135"/>
      <c r="Q15" s="135"/>
      <c r="R15" s="135"/>
      <c r="S15" s="136">
        <f t="shared" si="0"/>
        <v>0</v>
      </c>
      <c r="T15" s="135"/>
      <c r="U15" s="135"/>
      <c r="V15" s="135"/>
      <c r="W15" s="135"/>
      <c r="X15" s="135"/>
    </row>
    <row r="16" spans="1:24" s="122" customFormat="1" ht="18" customHeight="1">
      <c r="A16" s="132" t="s">
        <v>207</v>
      </c>
      <c r="B16" s="132" t="s">
        <v>229</v>
      </c>
      <c r="C16" s="132" t="s">
        <v>230</v>
      </c>
      <c r="D16" s="132" t="s">
        <v>103</v>
      </c>
      <c r="E16" s="132" t="s">
        <v>231</v>
      </c>
      <c r="F16" s="132" t="s">
        <v>232</v>
      </c>
      <c r="G16" s="132" t="s">
        <v>233</v>
      </c>
      <c r="H16" s="133">
        <v>520595</v>
      </c>
      <c r="I16" s="133">
        <v>520595</v>
      </c>
      <c r="J16" s="135"/>
      <c r="K16" s="135"/>
      <c r="L16" s="135"/>
      <c r="M16" s="133">
        <v>520595</v>
      </c>
      <c r="N16" s="135"/>
      <c r="O16" s="135"/>
      <c r="P16" s="135"/>
      <c r="Q16" s="135"/>
      <c r="R16" s="135"/>
      <c r="S16" s="136">
        <f t="shared" si="0"/>
        <v>0</v>
      </c>
      <c r="T16" s="135"/>
      <c r="U16" s="135"/>
      <c r="V16" s="135"/>
      <c r="W16" s="135"/>
      <c r="X16" s="135"/>
    </row>
    <row r="17" spans="1:24" s="122" customFormat="1" ht="18" customHeight="1">
      <c r="A17" s="132" t="s">
        <v>207</v>
      </c>
      <c r="B17" s="132" t="s">
        <v>229</v>
      </c>
      <c r="C17" s="132" t="s">
        <v>230</v>
      </c>
      <c r="D17" s="132" t="s">
        <v>105</v>
      </c>
      <c r="E17" s="132" t="s">
        <v>234</v>
      </c>
      <c r="F17" s="132" t="s">
        <v>235</v>
      </c>
      <c r="G17" s="132" t="s">
        <v>236</v>
      </c>
      <c r="H17" s="133">
        <v>468577</v>
      </c>
      <c r="I17" s="133">
        <v>468577</v>
      </c>
      <c r="J17" s="135"/>
      <c r="K17" s="135"/>
      <c r="L17" s="135"/>
      <c r="M17" s="133">
        <v>468577</v>
      </c>
      <c r="N17" s="135"/>
      <c r="O17" s="135"/>
      <c r="P17" s="135"/>
      <c r="Q17" s="135"/>
      <c r="R17" s="135"/>
      <c r="S17" s="136">
        <f t="shared" si="0"/>
        <v>0</v>
      </c>
      <c r="T17" s="135"/>
      <c r="U17" s="135"/>
      <c r="V17" s="135"/>
      <c r="W17" s="135"/>
      <c r="X17" s="135"/>
    </row>
    <row r="18" spans="1:24" s="122" customFormat="1" ht="18" customHeight="1">
      <c r="A18" s="132" t="s">
        <v>207</v>
      </c>
      <c r="B18" s="132" t="s">
        <v>229</v>
      </c>
      <c r="C18" s="132" t="s">
        <v>230</v>
      </c>
      <c r="D18" s="132" t="s">
        <v>107</v>
      </c>
      <c r="E18" s="132" t="s">
        <v>237</v>
      </c>
      <c r="F18" s="132" t="s">
        <v>238</v>
      </c>
      <c r="G18" s="132" t="s">
        <v>239</v>
      </c>
      <c r="H18" s="133">
        <v>62040</v>
      </c>
      <c r="I18" s="133">
        <v>62040</v>
      </c>
      <c r="J18" s="135"/>
      <c r="K18" s="135"/>
      <c r="L18" s="135"/>
      <c r="M18" s="133">
        <v>62040</v>
      </c>
      <c r="N18" s="135"/>
      <c r="O18" s="135"/>
      <c r="P18" s="135"/>
      <c r="Q18" s="135"/>
      <c r="R18" s="135"/>
      <c r="S18" s="136">
        <f t="shared" si="0"/>
        <v>0</v>
      </c>
      <c r="T18" s="135"/>
      <c r="U18" s="135"/>
      <c r="V18" s="135"/>
      <c r="W18" s="135"/>
      <c r="X18" s="135"/>
    </row>
    <row r="19" spans="1:24" s="122" customFormat="1" ht="18" customHeight="1">
      <c r="A19" s="132" t="s">
        <v>207</v>
      </c>
      <c r="B19" s="132" t="s">
        <v>240</v>
      </c>
      <c r="C19" s="132" t="s">
        <v>241</v>
      </c>
      <c r="D19" s="132" t="s">
        <v>85</v>
      </c>
      <c r="E19" s="132" t="s">
        <v>210</v>
      </c>
      <c r="F19" s="132" t="s">
        <v>238</v>
      </c>
      <c r="G19" s="132" t="s">
        <v>239</v>
      </c>
      <c r="H19" s="133">
        <v>44490</v>
      </c>
      <c r="I19" s="133">
        <v>44490</v>
      </c>
      <c r="J19" s="135"/>
      <c r="K19" s="135"/>
      <c r="L19" s="135"/>
      <c r="M19" s="133">
        <v>44490</v>
      </c>
      <c r="N19" s="135"/>
      <c r="O19" s="135"/>
      <c r="P19" s="135"/>
      <c r="Q19" s="135"/>
      <c r="R19" s="135"/>
      <c r="S19" s="136">
        <f t="shared" si="0"/>
        <v>0</v>
      </c>
      <c r="T19" s="135"/>
      <c r="U19" s="135"/>
      <c r="V19" s="135"/>
      <c r="W19" s="135"/>
      <c r="X19" s="135"/>
    </row>
    <row r="20" spans="1:24" s="122" customFormat="1" ht="18" customHeight="1">
      <c r="A20" s="132" t="s">
        <v>207</v>
      </c>
      <c r="B20" s="132" t="s">
        <v>242</v>
      </c>
      <c r="C20" s="132" t="s">
        <v>243</v>
      </c>
      <c r="D20" s="132" t="s">
        <v>85</v>
      </c>
      <c r="E20" s="132" t="s">
        <v>210</v>
      </c>
      <c r="F20" s="132" t="s">
        <v>238</v>
      </c>
      <c r="G20" s="132" t="s">
        <v>239</v>
      </c>
      <c r="H20" s="133">
        <v>53591</v>
      </c>
      <c r="I20" s="133">
        <v>53591</v>
      </c>
      <c r="J20" s="135"/>
      <c r="K20" s="135"/>
      <c r="L20" s="135"/>
      <c r="M20" s="133">
        <v>53591</v>
      </c>
      <c r="N20" s="135"/>
      <c r="O20" s="135"/>
      <c r="P20" s="135"/>
      <c r="Q20" s="135"/>
      <c r="R20" s="135"/>
      <c r="S20" s="136">
        <f t="shared" si="0"/>
        <v>0</v>
      </c>
      <c r="T20" s="135"/>
      <c r="U20" s="135"/>
      <c r="V20" s="135"/>
      <c r="W20" s="135"/>
      <c r="X20" s="135"/>
    </row>
    <row r="21" spans="1:24" s="122" customFormat="1" ht="18" customHeight="1">
      <c r="A21" s="132" t="s">
        <v>207</v>
      </c>
      <c r="B21" s="132" t="s">
        <v>244</v>
      </c>
      <c r="C21" s="132" t="s">
        <v>245</v>
      </c>
      <c r="D21" s="132" t="s">
        <v>113</v>
      </c>
      <c r="E21" s="132" t="s">
        <v>245</v>
      </c>
      <c r="F21" s="132" t="s">
        <v>246</v>
      </c>
      <c r="G21" s="132" t="s">
        <v>245</v>
      </c>
      <c r="H21" s="133">
        <v>918697</v>
      </c>
      <c r="I21" s="133">
        <v>918697</v>
      </c>
      <c r="J21" s="135"/>
      <c r="K21" s="135"/>
      <c r="L21" s="135"/>
      <c r="M21" s="133">
        <v>918697</v>
      </c>
      <c r="N21" s="135"/>
      <c r="O21" s="135"/>
      <c r="P21" s="135"/>
      <c r="Q21" s="135"/>
      <c r="R21" s="135"/>
      <c r="S21" s="136">
        <f t="shared" si="0"/>
        <v>0</v>
      </c>
      <c r="T21" s="135"/>
      <c r="U21" s="135"/>
      <c r="V21" s="135"/>
      <c r="W21" s="135"/>
      <c r="X21" s="135"/>
    </row>
    <row r="22" spans="1:24" s="122" customFormat="1" ht="18" customHeight="1">
      <c r="A22" s="132" t="s">
        <v>207</v>
      </c>
      <c r="B22" s="132" t="s">
        <v>247</v>
      </c>
      <c r="C22" s="132" t="s">
        <v>248</v>
      </c>
      <c r="D22" s="132" t="s">
        <v>91</v>
      </c>
      <c r="E22" s="132" t="s">
        <v>249</v>
      </c>
      <c r="F22" s="132" t="s">
        <v>250</v>
      </c>
      <c r="G22" s="132" t="s">
        <v>248</v>
      </c>
      <c r="H22" s="133">
        <v>137256</v>
      </c>
      <c r="I22" s="133">
        <v>137256</v>
      </c>
      <c r="J22" s="135"/>
      <c r="K22" s="135"/>
      <c r="L22" s="135"/>
      <c r="M22" s="133">
        <v>137256</v>
      </c>
      <c r="N22" s="135"/>
      <c r="O22" s="135"/>
      <c r="P22" s="135"/>
      <c r="Q22" s="135"/>
      <c r="R22" s="135"/>
      <c r="S22" s="136">
        <f t="shared" si="0"/>
        <v>0</v>
      </c>
      <c r="T22" s="135"/>
      <c r="U22" s="135"/>
      <c r="V22" s="135"/>
      <c r="W22" s="135"/>
      <c r="X22" s="135"/>
    </row>
    <row r="23" spans="1:24" s="122" customFormat="1" ht="18" customHeight="1">
      <c r="A23" s="132" t="s">
        <v>207</v>
      </c>
      <c r="B23" s="132" t="s">
        <v>251</v>
      </c>
      <c r="C23" s="132" t="s">
        <v>252</v>
      </c>
      <c r="D23" s="132" t="s">
        <v>91</v>
      </c>
      <c r="E23" s="132" t="s">
        <v>249</v>
      </c>
      <c r="F23" s="132" t="s">
        <v>253</v>
      </c>
      <c r="G23" s="132" t="s">
        <v>254</v>
      </c>
      <c r="H23" s="133">
        <v>1373472</v>
      </c>
      <c r="I23" s="133">
        <v>1373472</v>
      </c>
      <c r="J23" s="135"/>
      <c r="K23" s="135"/>
      <c r="L23" s="135"/>
      <c r="M23" s="133">
        <v>1373472</v>
      </c>
      <c r="N23" s="135"/>
      <c r="O23" s="135"/>
      <c r="P23" s="135"/>
      <c r="Q23" s="135"/>
      <c r="R23" s="135"/>
      <c r="S23" s="136">
        <f t="shared" si="0"/>
        <v>0</v>
      </c>
      <c r="T23" s="135"/>
      <c r="U23" s="135"/>
      <c r="V23" s="135"/>
      <c r="W23" s="135"/>
      <c r="X23" s="135"/>
    </row>
    <row r="24" spans="1:24" s="122" customFormat="1" ht="18" customHeight="1">
      <c r="A24" s="132" t="s">
        <v>207</v>
      </c>
      <c r="B24" s="132" t="s">
        <v>255</v>
      </c>
      <c r="C24" s="132" t="s">
        <v>256</v>
      </c>
      <c r="D24" s="132" t="s">
        <v>85</v>
      </c>
      <c r="E24" s="132" t="s">
        <v>210</v>
      </c>
      <c r="F24" s="132" t="s">
        <v>257</v>
      </c>
      <c r="G24" s="132" t="s">
        <v>258</v>
      </c>
      <c r="H24" s="133">
        <v>37800</v>
      </c>
      <c r="I24" s="133">
        <v>37800</v>
      </c>
      <c r="J24" s="135"/>
      <c r="K24" s="135"/>
      <c r="L24" s="135"/>
      <c r="M24" s="133">
        <v>37800</v>
      </c>
      <c r="N24" s="135"/>
      <c r="O24" s="135"/>
      <c r="P24" s="135"/>
      <c r="Q24" s="135"/>
      <c r="R24" s="135"/>
      <c r="S24" s="136">
        <f t="shared" si="0"/>
        <v>0</v>
      </c>
      <c r="T24" s="135"/>
      <c r="U24" s="135"/>
      <c r="V24" s="135"/>
      <c r="W24" s="135"/>
      <c r="X24" s="135"/>
    </row>
    <row r="25" spans="1:24" s="122" customFormat="1" ht="18" customHeight="1">
      <c r="A25" s="132"/>
      <c r="B25" s="132"/>
      <c r="C25" s="132"/>
      <c r="D25" s="132"/>
      <c r="E25" s="132"/>
      <c r="F25" s="132"/>
      <c r="G25" s="132"/>
      <c r="H25" s="133"/>
      <c r="I25" s="133"/>
      <c r="J25" s="135"/>
      <c r="K25" s="135"/>
      <c r="L25" s="135"/>
      <c r="M25" s="133"/>
      <c r="N25" s="135"/>
      <c r="O25" s="135"/>
      <c r="P25" s="135"/>
      <c r="Q25" s="135"/>
      <c r="R25" s="135"/>
      <c r="S25" s="136">
        <f t="shared" si="0"/>
        <v>0</v>
      </c>
      <c r="T25" s="135"/>
      <c r="U25" s="135"/>
      <c r="V25" s="135"/>
      <c r="W25" s="135"/>
      <c r="X25" s="135"/>
    </row>
    <row r="26" spans="1:24" s="122" customFormat="1" ht="18" customHeight="1">
      <c r="A26" s="237" t="s">
        <v>115</v>
      </c>
      <c r="B26" s="237" t="s">
        <v>115</v>
      </c>
      <c r="C26" s="134"/>
      <c r="D26" s="134"/>
      <c r="E26" s="134"/>
      <c r="F26" s="134"/>
      <c r="G26" s="134"/>
      <c r="H26" s="135">
        <f>SUM(H9:H25)</f>
        <v>13937970</v>
      </c>
      <c r="I26" s="135">
        <f>SUM(I9:I25)</f>
        <v>13937970</v>
      </c>
      <c r="J26" s="135">
        <f>SUM(J9:J25)</f>
        <v>0</v>
      </c>
      <c r="K26" s="135">
        <f>SUM(K9:K25)</f>
        <v>0</v>
      </c>
      <c r="L26" s="135">
        <f>SUM(L9:L25)</f>
        <v>0</v>
      </c>
      <c r="M26" s="135">
        <f>SUM(M9:M25)</f>
        <v>13937970</v>
      </c>
      <c r="N26" s="135">
        <f>SUM(N9:N25)</f>
        <v>0</v>
      </c>
      <c r="O26" s="135">
        <f>SUM(O9:O25)</f>
        <v>0</v>
      </c>
      <c r="P26" s="135">
        <f>SUM(P9:P25)</f>
        <v>0</v>
      </c>
      <c r="Q26" s="135">
        <f>SUM(Q9:Q25)</f>
        <v>0</v>
      </c>
      <c r="R26" s="135">
        <f>SUM(R9:R25)</f>
        <v>0</v>
      </c>
      <c r="S26" s="135">
        <f>SUM(S9:S25)</f>
        <v>0</v>
      </c>
      <c r="T26" s="135">
        <f>SUM(T9:T25)</f>
        <v>0</v>
      </c>
      <c r="U26" s="135">
        <f>SUM(U9:U25)</f>
        <v>0</v>
      </c>
      <c r="V26" s="135">
        <f>SUM(V9:V25)</f>
        <v>0</v>
      </c>
      <c r="W26" s="135">
        <f>SUM(W9:W25)</f>
        <v>0</v>
      </c>
      <c r="X26" s="135">
        <f>SUM(X9:X25)</f>
        <v>0</v>
      </c>
    </row>
  </sheetData>
  <mergeCells count="32">
    <mergeCell ref="X6:X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5:R7"/>
    <mergeCell ref="I5:N5"/>
    <mergeCell ref="O5:Q5"/>
    <mergeCell ref="S5:X5"/>
    <mergeCell ref="I6:J6"/>
    <mergeCell ref="A26:B2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V1:X1"/>
    <mergeCell ref="A2:X2"/>
    <mergeCell ref="A3:I3"/>
    <mergeCell ref="W3:X3"/>
    <mergeCell ref="H4:X4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55" orientation="landscape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15"/>
  <sheetViews>
    <sheetView showZeros="0" workbookViewId="0">
      <selection activeCell="P13" sqref="P13"/>
    </sheetView>
  </sheetViews>
  <sheetFormatPr defaultColWidth="9.109375" defaultRowHeight="14.25" customHeight="1"/>
  <cols>
    <col min="1" max="1" width="9.21875" style="43" customWidth="1"/>
    <col min="2" max="2" width="12.109375" style="43" customWidth="1"/>
    <col min="3" max="3" width="20.6640625" style="43" customWidth="1"/>
    <col min="4" max="4" width="14" style="43" customWidth="1"/>
    <col min="5" max="5" width="8.33203125" style="43" customWidth="1"/>
    <col min="6" max="6" width="8" style="43" customWidth="1"/>
    <col min="7" max="7" width="6.21875" style="43" customWidth="1"/>
    <col min="8" max="8" width="9.6640625" style="43" customWidth="1"/>
    <col min="9" max="9" width="14.77734375" style="43" customWidth="1"/>
    <col min="10" max="10" width="14.44140625" style="43" customWidth="1"/>
    <col min="11" max="11" width="13" style="43" customWidth="1"/>
    <col min="12" max="23" width="5.33203125" style="43" customWidth="1"/>
    <col min="24" max="24" width="9.109375" style="43" customWidth="1"/>
    <col min="25" max="16384" width="9.109375" style="43"/>
  </cols>
  <sheetData>
    <row r="1" spans="1:23" ht="13.5" customHeight="1">
      <c r="E1" s="123"/>
      <c r="F1" s="123"/>
      <c r="G1" s="123"/>
      <c r="H1" s="123"/>
      <c r="I1" s="44"/>
      <c r="J1" s="44"/>
      <c r="K1" s="44"/>
      <c r="L1" s="44"/>
      <c r="M1" s="44"/>
      <c r="N1" s="44"/>
      <c r="O1" s="44"/>
      <c r="P1" s="44"/>
      <c r="Q1" s="44"/>
      <c r="W1" s="45" t="s">
        <v>259</v>
      </c>
    </row>
    <row r="2" spans="1:23" ht="27.75" customHeight="1">
      <c r="A2" s="199" t="s">
        <v>260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20.399999999999999" customHeight="1">
      <c r="A3" s="227" t="str">
        <f>'财务收支预算总表01-1'!A3</f>
        <v xml:space="preserve"> 单位名称：大姚县职业教育中心</v>
      </c>
      <c r="B3" s="227"/>
      <c r="C3" s="251"/>
      <c r="D3" s="251"/>
      <c r="E3" s="251"/>
      <c r="F3" s="251"/>
      <c r="G3" s="251"/>
      <c r="H3" s="251"/>
      <c r="I3" s="62"/>
      <c r="J3" s="62"/>
      <c r="K3" s="62"/>
      <c r="L3" s="62"/>
      <c r="M3" s="62"/>
      <c r="N3" s="62"/>
      <c r="O3" s="62"/>
      <c r="P3" s="62"/>
      <c r="Q3" s="62"/>
      <c r="W3" s="96" t="s">
        <v>164</v>
      </c>
    </row>
    <row r="4" spans="1:23" s="121" customFormat="1" ht="15.75" customHeight="1">
      <c r="A4" s="256" t="s">
        <v>261</v>
      </c>
      <c r="B4" s="256" t="s">
        <v>174</v>
      </c>
      <c r="C4" s="256" t="s">
        <v>175</v>
      </c>
      <c r="D4" s="256" t="s">
        <v>262</v>
      </c>
      <c r="E4" s="256" t="s">
        <v>176</v>
      </c>
      <c r="F4" s="256" t="s">
        <v>177</v>
      </c>
      <c r="G4" s="256" t="s">
        <v>263</v>
      </c>
      <c r="H4" s="256" t="s">
        <v>264</v>
      </c>
      <c r="I4" s="256" t="s">
        <v>54</v>
      </c>
      <c r="J4" s="247" t="s">
        <v>265</v>
      </c>
      <c r="K4" s="247"/>
      <c r="L4" s="247"/>
      <c r="M4" s="247"/>
      <c r="N4" s="247" t="s">
        <v>183</v>
      </c>
      <c r="O4" s="247"/>
      <c r="P4" s="247"/>
      <c r="Q4" s="257" t="s">
        <v>60</v>
      </c>
      <c r="R4" s="247" t="s">
        <v>61</v>
      </c>
      <c r="S4" s="247"/>
      <c r="T4" s="247"/>
      <c r="U4" s="247"/>
      <c r="V4" s="247"/>
      <c r="W4" s="247"/>
    </row>
    <row r="5" spans="1:23" s="121" customFormat="1" ht="17.25" customHeight="1">
      <c r="A5" s="256"/>
      <c r="B5" s="256"/>
      <c r="C5" s="256"/>
      <c r="D5" s="256"/>
      <c r="E5" s="256"/>
      <c r="F5" s="256"/>
      <c r="G5" s="256"/>
      <c r="H5" s="256"/>
      <c r="I5" s="256"/>
      <c r="J5" s="247" t="s">
        <v>57</v>
      </c>
      <c r="K5" s="247"/>
      <c r="L5" s="257" t="s">
        <v>58</v>
      </c>
      <c r="M5" s="257" t="s">
        <v>59</v>
      </c>
      <c r="N5" s="257" t="s">
        <v>57</v>
      </c>
      <c r="O5" s="257" t="s">
        <v>58</v>
      </c>
      <c r="P5" s="257" t="s">
        <v>59</v>
      </c>
      <c r="Q5" s="257"/>
      <c r="R5" s="257" t="s">
        <v>56</v>
      </c>
      <c r="S5" s="257" t="s">
        <v>62</v>
      </c>
      <c r="T5" s="257" t="s">
        <v>266</v>
      </c>
      <c r="U5" s="257" t="s">
        <v>64</v>
      </c>
      <c r="V5" s="257" t="s">
        <v>65</v>
      </c>
      <c r="W5" s="257" t="s">
        <v>66</v>
      </c>
    </row>
    <row r="6" spans="1:23" s="121" customFormat="1" ht="37.200000000000003" customHeight="1">
      <c r="A6" s="256"/>
      <c r="B6" s="256"/>
      <c r="C6" s="256"/>
      <c r="D6" s="256"/>
      <c r="E6" s="256"/>
      <c r="F6" s="256"/>
      <c r="G6" s="256"/>
      <c r="H6" s="256"/>
      <c r="I6" s="256"/>
      <c r="J6" s="126" t="s">
        <v>56</v>
      </c>
      <c r="K6" s="126" t="s">
        <v>267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3" s="32" customFormat="1" ht="25.2" customHeight="1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  <c r="R7" s="124">
        <v>18</v>
      </c>
      <c r="S7" s="124">
        <v>19</v>
      </c>
      <c r="T7" s="124">
        <v>20</v>
      </c>
      <c r="U7" s="124">
        <v>21</v>
      </c>
      <c r="V7" s="124">
        <v>22</v>
      </c>
      <c r="W7" s="124">
        <v>23</v>
      </c>
    </row>
    <row r="8" spans="1:23" s="122" customFormat="1" ht="43.8" customHeight="1">
      <c r="A8" s="125" t="s">
        <v>268</v>
      </c>
      <c r="B8" s="125" t="s">
        <v>269</v>
      </c>
      <c r="C8" s="36" t="s">
        <v>270</v>
      </c>
      <c r="D8" s="125" t="s">
        <v>271</v>
      </c>
      <c r="E8" s="125" t="s">
        <v>97</v>
      </c>
      <c r="F8" s="125" t="s">
        <v>272</v>
      </c>
      <c r="G8" s="125" t="s">
        <v>273</v>
      </c>
      <c r="H8" s="125" t="s">
        <v>274</v>
      </c>
      <c r="I8" s="127">
        <v>41904</v>
      </c>
      <c r="J8" s="127">
        <v>41904</v>
      </c>
      <c r="K8" s="127">
        <v>41904</v>
      </c>
      <c r="L8" s="128"/>
      <c r="M8" s="128"/>
      <c r="N8" s="128"/>
      <c r="O8" s="128"/>
      <c r="P8" s="128"/>
      <c r="Q8" s="128"/>
      <c r="R8" s="130">
        <f t="shared" ref="R8:R14" si="0">S8+T8+U8+V8+W8</f>
        <v>0</v>
      </c>
      <c r="S8" s="128"/>
      <c r="T8" s="128"/>
      <c r="U8" s="128"/>
      <c r="V8" s="128"/>
      <c r="W8" s="128"/>
    </row>
    <row r="9" spans="1:23" s="122" customFormat="1" ht="43.8" customHeight="1">
      <c r="A9" s="125" t="s">
        <v>275</v>
      </c>
      <c r="B9" s="125" t="s">
        <v>276</v>
      </c>
      <c r="C9" s="36" t="s">
        <v>277</v>
      </c>
      <c r="D9" s="125" t="s">
        <v>271</v>
      </c>
      <c r="E9" s="125" t="s">
        <v>85</v>
      </c>
      <c r="F9" s="125" t="s">
        <v>210</v>
      </c>
      <c r="G9" s="125" t="s">
        <v>278</v>
      </c>
      <c r="H9" s="125" t="s">
        <v>279</v>
      </c>
      <c r="I9" s="127">
        <v>157300</v>
      </c>
      <c r="J9" s="127">
        <v>157300</v>
      </c>
      <c r="K9" s="127">
        <v>157300</v>
      </c>
      <c r="L9" s="128"/>
      <c r="M9" s="128"/>
      <c r="N9" s="128"/>
      <c r="O9" s="128"/>
      <c r="P9" s="128"/>
      <c r="Q9" s="128"/>
      <c r="R9" s="130">
        <f t="shared" si="0"/>
        <v>0</v>
      </c>
      <c r="S9" s="128"/>
      <c r="T9" s="128"/>
      <c r="U9" s="128"/>
      <c r="V9" s="128"/>
      <c r="W9" s="128"/>
    </row>
    <row r="10" spans="1:23" s="122" customFormat="1" ht="43.8" customHeight="1">
      <c r="A10" s="125" t="s">
        <v>268</v>
      </c>
      <c r="B10" s="125" t="s">
        <v>280</v>
      </c>
      <c r="C10" s="36" t="s">
        <v>281</v>
      </c>
      <c r="D10" s="125" t="s">
        <v>271</v>
      </c>
      <c r="E10" s="125" t="s">
        <v>85</v>
      </c>
      <c r="F10" s="125" t="s">
        <v>210</v>
      </c>
      <c r="G10" s="125" t="s">
        <v>278</v>
      </c>
      <c r="H10" s="125" t="s">
        <v>279</v>
      </c>
      <c r="I10" s="127">
        <v>34056</v>
      </c>
      <c r="J10" s="127">
        <v>34056</v>
      </c>
      <c r="K10" s="127">
        <v>34056</v>
      </c>
      <c r="L10" s="128"/>
      <c r="M10" s="128"/>
      <c r="N10" s="128"/>
      <c r="O10" s="128"/>
      <c r="P10" s="128"/>
      <c r="Q10" s="128"/>
      <c r="R10" s="130">
        <f t="shared" si="0"/>
        <v>0</v>
      </c>
      <c r="S10" s="128"/>
      <c r="T10" s="128"/>
      <c r="U10" s="128"/>
      <c r="V10" s="128"/>
      <c r="W10" s="128"/>
    </row>
    <row r="11" spans="1:23" s="122" customFormat="1" ht="43.8" customHeight="1">
      <c r="A11" s="125" t="s">
        <v>268</v>
      </c>
      <c r="B11" s="125" t="s">
        <v>282</v>
      </c>
      <c r="C11" s="36" t="s">
        <v>283</v>
      </c>
      <c r="D11" s="125" t="s">
        <v>271</v>
      </c>
      <c r="E11" s="125" t="s">
        <v>85</v>
      </c>
      <c r="F11" s="125" t="s">
        <v>210</v>
      </c>
      <c r="G11" s="125" t="s">
        <v>257</v>
      </c>
      <c r="H11" s="125" t="s">
        <v>258</v>
      </c>
      <c r="I11" s="127">
        <v>50292</v>
      </c>
      <c r="J11" s="127">
        <v>50292</v>
      </c>
      <c r="K11" s="127">
        <v>50292</v>
      </c>
      <c r="L11" s="128"/>
      <c r="M11" s="128"/>
      <c r="N11" s="128"/>
      <c r="O11" s="128"/>
      <c r="P11" s="128"/>
      <c r="Q11" s="128"/>
      <c r="R11" s="130">
        <f t="shared" si="0"/>
        <v>0</v>
      </c>
      <c r="S11" s="128"/>
      <c r="T11" s="128"/>
      <c r="U11" s="128"/>
      <c r="V11" s="128"/>
      <c r="W11" s="128"/>
    </row>
    <row r="12" spans="1:23" s="122" customFormat="1" ht="43.8" customHeight="1">
      <c r="A12" s="125" t="s">
        <v>275</v>
      </c>
      <c r="B12" s="125" t="s">
        <v>284</v>
      </c>
      <c r="C12" s="36" t="s">
        <v>285</v>
      </c>
      <c r="D12" s="125" t="s">
        <v>271</v>
      </c>
      <c r="E12" s="125" t="s">
        <v>85</v>
      </c>
      <c r="F12" s="125" t="s">
        <v>210</v>
      </c>
      <c r="G12" s="125" t="s">
        <v>257</v>
      </c>
      <c r="H12" s="125" t="s">
        <v>258</v>
      </c>
      <c r="I12" s="127">
        <v>170478</v>
      </c>
      <c r="J12" s="127">
        <v>170478</v>
      </c>
      <c r="K12" s="127">
        <v>170478</v>
      </c>
      <c r="L12" s="128"/>
      <c r="M12" s="128"/>
      <c r="N12" s="128"/>
      <c r="O12" s="128"/>
      <c r="P12" s="128"/>
      <c r="Q12" s="128"/>
      <c r="R12" s="130">
        <f t="shared" si="0"/>
        <v>0</v>
      </c>
      <c r="S12" s="128"/>
      <c r="T12" s="128"/>
      <c r="U12" s="128"/>
      <c r="V12" s="128"/>
      <c r="W12" s="128"/>
    </row>
    <row r="13" spans="1:23" s="122" customFormat="1" ht="43.8" customHeight="1">
      <c r="A13" s="125" t="s">
        <v>275</v>
      </c>
      <c r="B13" s="125" t="s">
        <v>284</v>
      </c>
      <c r="C13" s="36" t="s">
        <v>285</v>
      </c>
      <c r="D13" s="125" t="s">
        <v>271</v>
      </c>
      <c r="E13" s="125" t="s">
        <v>85</v>
      </c>
      <c r="F13" s="125" t="s">
        <v>210</v>
      </c>
      <c r="G13" s="125" t="s">
        <v>286</v>
      </c>
      <c r="H13" s="125" t="s">
        <v>287</v>
      </c>
      <c r="I13" s="127">
        <v>453222</v>
      </c>
      <c r="J13" s="127">
        <v>453222</v>
      </c>
      <c r="K13" s="127">
        <v>453222</v>
      </c>
      <c r="L13" s="128"/>
      <c r="M13" s="128"/>
      <c r="N13" s="128"/>
      <c r="O13" s="128"/>
      <c r="P13" s="128"/>
      <c r="Q13" s="128"/>
      <c r="R13" s="130">
        <f t="shared" si="0"/>
        <v>0</v>
      </c>
      <c r="S13" s="128"/>
      <c r="T13" s="128"/>
      <c r="U13" s="128"/>
      <c r="V13" s="128"/>
      <c r="W13" s="128"/>
    </row>
    <row r="14" spans="1:23" s="122" customFormat="1" ht="43.8" customHeight="1">
      <c r="A14" s="125"/>
      <c r="B14" s="125"/>
      <c r="C14" s="36"/>
      <c r="D14" s="125"/>
      <c r="E14" s="125"/>
      <c r="F14" s="125"/>
      <c r="G14" s="125"/>
      <c r="H14" s="125"/>
      <c r="I14" s="127"/>
      <c r="J14" s="127"/>
      <c r="K14" s="127"/>
      <c r="L14" s="128"/>
      <c r="M14" s="128"/>
      <c r="N14" s="128"/>
      <c r="O14" s="128"/>
      <c r="P14" s="128"/>
      <c r="Q14" s="128"/>
      <c r="R14" s="130">
        <f t="shared" si="0"/>
        <v>0</v>
      </c>
      <c r="S14" s="128"/>
      <c r="T14" s="128"/>
      <c r="U14" s="128"/>
      <c r="V14" s="128"/>
      <c r="W14" s="128"/>
    </row>
    <row r="15" spans="1:23" s="122" customFormat="1" ht="43.8" customHeight="1">
      <c r="A15" s="252" t="s">
        <v>115</v>
      </c>
      <c r="B15" s="253"/>
      <c r="C15" s="254"/>
      <c r="D15" s="254"/>
      <c r="E15" s="254"/>
      <c r="F15" s="254"/>
      <c r="G15" s="254"/>
      <c r="H15" s="255"/>
      <c r="I15" s="128">
        <f>SUM(I8:I14)</f>
        <v>907252</v>
      </c>
      <c r="J15" s="128">
        <f>SUM(J8:J14)</f>
        <v>907252</v>
      </c>
      <c r="K15" s="128">
        <f>SUM(K8:K14)</f>
        <v>907252</v>
      </c>
      <c r="L15" s="129">
        <f>SUM(L8:L14)</f>
        <v>0</v>
      </c>
      <c r="M15" s="129">
        <f>SUM(M8:M14)</f>
        <v>0</v>
      </c>
      <c r="N15" s="129">
        <f>SUM(N8:N14)</f>
        <v>0</v>
      </c>
      <c r="O15" s="129">
        <f>SUM(O8:O14)</f>
        <v>0</v>
      </c>
      <c r="P15" s="129">
        <f>SUM(P8:P14)</f>
        <v>0</v>
      </c>
      <c r="Q15" s="129"/>
      <c r="R15" s="130">
        <f>SUM(R8:R14)</f>
        <v>0</v>
      </c>
      <c r="S15" s="129">
        <f>SUM(S8:S14)</f>
        <v>0</v>
      </c>
      <c r="T15" s="129">
        <f>SUM(T8:T14)</f>
        <v>0</v>
      </c>
      <c r="U15" s="129">
        <f>SUM(U8:U14)</f>
        <v>0</v>
      </c>
      <c r="V15" s="129">
        <f>SUM(V8:V14)</f>
        <v>0</v>
      </c>
      <c r="W15" s="129">
        <f>SUM(W8:W14)</f>
        <v>0</v>
      </c>
    </row>
  </sheetData>
  <mergeCells count="28">
    <mergeCell ref="L5:L6"/>
    <mergeCell ref="M5:M6"/>
    <mergeCell ref="N5:N6"/>
    <mergeCell ref="O5:O6"/>
    <mergeCell ref="P5:P6"/>
    <mergeCell ref="J5:K5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:W2"/>
    <mergeCell ref="A3:H3"/>
    <mergeCell ref="J4:M4"/>
    <mergeCell ref="N4:P4"/>
    <mergeCell ref="R4:W4"/>
    <mergeCell ref="Q4:Q6"/>
    <mergeCell ref="R5:R6"/>
    <mergeCell ref="S5:S6"/>
    <mergeCell ref="T5:T6"/>
    <mergeCell ref="U5:U6"/>
    <mergeCell ref="V5:V6"/>
    <mergeCell ref="W5:W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73" orientation="landscape" r:id="rId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49"/>
  <sheetViews>
    <sheetView workbookViewId="0">
      <pane xSplit="3" ySplit="5" topLeftCell="D42" activePane="bottomRight" state="frozen"/>
      <selection pane="topRight"/>
      <selection pane="bottomLeft"/>
      <selection pane="bottomRight" activeCell="E47" sqref="E47"/>
    </sheetView>
  </sheetViews>
  <sheetFormatPr defaultColWidth="9.109375" defaultRowHeight="12"/>
  <cols>
    <col min="1" max="1" width="9" style="32" customWidth="1"/>
    <col min="2" max="2" width="16.88671875" style="32" customWidth="1"/>
    <col min="3" max="3" width="10.88671875" style="104" customWidth="1"/>
    <col min="4" max="4" width="18.109375" style="104" customWidth="1"/>
    <col min="5" max="5" width="24.109375" style="32" customWidth="1"/>
    <col min="6" max="6" width="7.88671875" style="33" customWidth="1"/>
    <col min="7" max="7" width="9.88671875" style="32" customWidth="1"/>
    <col min="8" max="8" width="9.5546875" style="33" customWidth="1"/>
    <col min="9" max="9" width="10.21875" style="33" customWidth="1"/>
    <col min="10" max="10" width="35.33203125" style="32" customWidth="1"/>
    <col min="11" max="11" width="9.109375" style="33" customWidth="1"/>
    <col min="12" max="16384" width="9.109375" style="33"/>
  </cols>
  <sheetData>
    <row r="1" spans="1:10" ht="12" customHeight="1">
      <c r="J1" s="41" t="s">
        <v>288</v>
      </c>
    </row>
    <row r="2" spans="1:10" ht="28.5" customHeight="1">
      <c r="A2" s="189" t="s">
        <v>289</v>
      </c>
      <c r="B2" s="199"/>
      <c r="C2" s="199"/>
      <c r="D2" s="199"/>
      <c r="E2" s="200"/>
      <c r="F2" s="201"/>
      <c r="G2" s="200"/>
      <c r="H2" s="201"/>
      <c r="I2" s="201"/>
      <c r="J2" s="200"/>
    </row>
    <row r="3" spans="1:10" ht="17.25" customHeight="1">
      <c r="A3" s="258" t="str">
        <f>'财务收支预算总表01-1'!A3</f>
        <v>单位名称：大姚县职业教育中心</v>
      </c>
      <c r="B3" s="259"/>
      <c r="C3" s="259"/>
      <c r="D3" s="259"/>
      <c r="E3" s="259"/>
      <c r="F3" s="260"/>
      <c r="G3" s="259"/>
      <c r="H3" s="260"/>
    </row>
    <row r="4" spans="1:10" ht="44.25" customHeight="1">
      <c r="A4" s="34" t="s">
        <v>290</v>
      </c>
      <c r="B4" s="34" t="s">
        <v>291</v>
      </c>
      <c r="C4" s="105" t="s">
        <v>292</v>
      </c>
      <c r="D4" s="105" t="s">
        <v>293</v>
      </c>
      <c r="E4" s="34" t="s">
        <v>294</v>
      </c>
      <c r="F4" s="106" t="s">
        <v>295</v>
      </c>
      <c r="G4" s="34" t="s">
        <v>296</v>
      </c>
      <c r="H4" s="35" t="s">
        <v>297</v>
      </c>
      <c r="I4" s="35" t="s">
        <v>298</v>
      </c>
      <c r="J4" s="34" t="s">
        <v>299</v>
      </c>
    </row>
    <row r="5" spans="1:10" ht="22.8" customHeight="1">
      <c r="A5" s="53">
        <v>1</v>
      </c>
      <c r="B5" s="53">
        <v>2</v>
      </c>
      <c r="C5" s="107">
        <v>3</v>
      </c>
      <c r="D5" s="107">
        <v>4</v>
      </c>
      <c r="E5" s="53">
        <v>5</v>
      </c>
      <c r="F5" s="108">
        <v>6</v>
      </c>
      <c r="G5" s="53">
        <v>7</v>
      </c>
      <c r="H5" s="108">
        <v>8</v>
      </c>
      <c r="I5" s="108">
        <v>9</v>
      </c>
      <c r="J5" s="53">
        <v>10</v>
      </c>
    </row>
    <row r="6" spans="1:10" ht="32.4" customHeight="1">
      <c r="A6" s="261" t="s">
        <v>300</v>
      </c>
      <c r="B6" s="265" t="s">
        <v>301</v>
      </c>
      <c r="C6" s="109" t="s">
        <v>302</v>
      </c>
      <c r="D6" s="110" t="s">
        <v>303</v>
      </c>
      <c r="E6" s="111" t="s">
        <v>304</v>
      </c>
      <c r="F6" s="112" t="s">
        <v>305</v>
      </c>
      <c r="G6" s="113">
        <v>100</v>
      </c>
      <c r="H6" s="114" t="s">
        <v>306</v>
      </c>
      <c r="I6" s="114" t="s">
        <v>307</v>
      </c>
      <c r="J6" s="120" t="s">
        <v>308</v>
      </c>
    </row>
    <row r="7" spans="1:10" ht="32.4" customHeight="1">
      <c r="A7" s="261"/>
      <c r="B7" s="265"/>
      <c r="C7" s="109" t="s">
        <v>302</v>
      </c>
      <c r="D7" s="110" t="s">
        <v>309</v>
      </c>
      <c r="E7" s="111" t="s">
        <v>310</v>
      </c>
      <c r="F7" s="112" t="s">
        <v>305</v>
      </c>
      <c r="G7" s="113">
        <v>100</v>
      </c>
      <c r="H7" s="114" t="s">
        <v>306</v>
      </c>
      <c r="I7" s="114" t="s">
        <v>307</v>
      </c>
      <c r="J7" s="120" t="s">
        <v>311</v>
      </c>
    </row>
    <row r="8" spans="1:10" ht="32.4" customHeight="1">
      <c r="A8" s="261"/>
      <c r="B8" s="265"/>
      <c r="C8" s="109" t="s">
        <v>302</v>
      </c>
      <c r="D8" s="109" t="s">
        <v>312</v>
      </c>
      <c r="E8" s="115" t="s">
        <v>313</v>
      </c>
      <c r="F8" s="112" t="s">
        <v>305</v>
      </c>
      <c r="G8" s="113">
        <v>100</v>
      </c>
      <c r="H8" s="114" t="s">
        <v>306</v>
      </c>
      <c r="I8" s="114" t="s">
        <v>307</v>
      </c>
      <c r="J8" s="120" t="s">
        <v>314</v>
      </c>
    </row>
    <row r="9" spans="1:10" ht="32.4" customHeight="1">
      <c r="A9" s="261"/>
      <c r="B9" s="265"/>
      <c r="C9" s="109" t="s">
        <v>302</v>
      </c>
      <c r="D9" s="109" t="s">
        <v>312</v>
      </c>
      <c r="E9" s="115" t="s">
        <v>315</v>
      </c>
      <c r="F9" s="112" t="s">
        <v>305</v>
      </c>
      <c r="G9" s="113">
        <v>100</v>
      </c>
      <c r="H9" s="114" t="s">
        <v>306</v>
      </c>
      <c r="I9" s="114" t="s">
        <v>307</v>
      </c>
      <c r="J9" s="120" t="s">
        <v>316</v>
      </c>
    </row>
    <row r="10" spans="1:10" ht="32.4" customHeight="1">
      <c r="A10" s="261"/>
      <c r="B10" s="265"/>
      <c r="C10" s="109" t="s">
        <v>302</v>
      </c>
      <c r="D10" s="110" t="s">
        <v>317</v>
      </c>
      <c r="E10" s="115" t="s">
        <v>318</v>
      </c>
      <c r="F10" s="116" t="s">
        <v>305</v>
      </c>
      <c r="G10" s="117">
        <v>2000</v>
      </c>
      <c r="H10" s="114" t="s">
        <v>319</v>
      </c>
      <c r="I10" s="114" t="s">
        <v>307</v>
      </c>
      <c r="J10" s="115" t="s">
        <v>320</v>
      </c>
    </row>
    <row r="11" spans="1:10" ht="32.4" customHeight="1">
      <c r="A11" s="261"/>
      <c r="B11" s="265"/>
      <c r="C11" s="109" t="s">
        <v>321</v>
      </c>
      <c r="D11" s="110" t="s">
        <v>322</v>
      </c>
      <c r="E11" s="115" t="s">
        <v>323</v>
      </c>
      <c r="F11" s="116" t="s">
        <v>305</v>
      </c>
      <c r="G11" s="113">
        <v>100</v>
      </c>
      <c r="H11" s="114" t="s">
        <v>306</v>
      </c>
      <c r="I11" s="114" t="s">
        <v>307</v>
      </c>
      <c r="J11" s="115" t="s">
        <v>324</v>
      </c>
    </row>
    <row r="12" spans="1:10" ht="32.4" customHeight="1">
      <c r="A12" s="261"/>
      <c r="B12" s="265"/>
      <c r="C12" s="109" t="s">
        <v>321</v>
      </c>
      <c r="D12" s="110" t="s">
        <v>325</v>
      </c>
      <c r="E12" s="109" t="s">
        <v>326</v>
      </c>
      <c r="F12" s="116" t="s">
        <v>305</v>
      </c>
      <c r="G12" s="113">
        <v>3</v>
      </c>
      <c r="H12" s="114" t="s">
        <v>327</v>
      </c>
      <c r="I12" s="114" t="s">
        <v>307</v>
      </c>
      <c r="J12" s="109" t="s">
        <v>328</v>
      </c>
    </row>
    <row r="13" spans="1:10" ht="32.4" customHeight="1">
      <c r="A13" s="261"/>
      <c r="B13" s="265"/>
      <c r="C13" s="266" t="s">
        <v>329</v>
      </c>
      <c r="D13" s="266" t="s">
        <v>330</v>
      </c>
      <c r="E13" s="115" t="s">
        <v>331</v>
      </c>
      <c r="F13" s="112" t="s">
        <v>332</v>
      </c>
      <c r="G13" s="113">
        <v>95</v>
      </c>
      <c r="H13" s="114" t="s">
        <v>306</v>
      </c>
      <c r="I13" s="114" t="s">
        <v>307</v>
      </c>
      <c r="J13" s="115" t="s">
        <v>333</v>
      </c>
    </row>
    <row r="14" spans="1:10" ht="32.4" customHeight="1">
      <c r="A14" s="261"/>
      <c r="B14" s="265"/>
      <c r="C14" s="266"/>
      <c r="D14" s="266"/>
      <c r="E14" s="109" t="s">
        <v>334</v>
      </c>
      <c r="F14" s="112" t="s">
        <v>332</v>
      </c>
      <c r="G14" s="113">
        <v>95</v>
      </c>
      <c r="H14" s="114" t="s">
        <v>306</v>
      </c>
      <c r="I14" s="114" t="s">
        <v>307</v>
      </c>
      <c r="J14" s="109" t="s">
        <v>335</v>
      </c>
    </row>
    <row r="15" spans="1:10" ht="32.4" customHeight="1">
      <c r="A15" s="261" t="s">
        <v>336</v>
      </c>
      <c r="B15" s="265" t="s">
        <v>337</v>
      </c>
      <c r="C15" s="109" t="s">
        <v>302</v>
      </c>
      <c r="D15" s="110" t="s">
        <v>303</v>
      </c>
      <c r="E15" s="111" t="s">
        <v>338</v>
      </c>
      <c r="F15" s="112" t="s">
        <v>305</v>
      </c>
      <c r="G15" s="113">
        <v>100</v>
      </c>
      <c r="H15" s="114" t="s">
        <v>306</v>
      </c>
      <c r="I15" s="114" t="s">
        <v>307</v>
      </c>
      <c r="J15" s="120" t="s">
        <v>339</v>
      </c>
    </row>
    <row r="16" spans="1:10" ht="32.4" customHeight="1">
      <c r="A16" s="261"/>
      <c r="B16" s="265"/>
      <c r="C16" s="109" t="s">
        <v>302</v>
      </c>
      <c r="D16" s="110" t="s">
        <v>309</v>
      </c>
      <c r="E16" s="111" t="s">
        <v>310</v>
      </c>
      <c r="F16" s="112" t="s">
        <v>305</v>
      </c>
      <c r="G16" s="113">
        <v>100</v>
      </c>
      <c r="H16" s="114" t="s">
        <v>306</v>
      </c>
      <c r="I16" s="114" t="s">
        <v>307</v>
      </c>
      <c r="J16" s="120" t="s">
        <v>311</v>
      </c>
    </row>
    <row r="17" spans="1:10" ht="32.4" customHeight="1">
      <c r="A17" s="261"/>
      <c r="B17" s="265"/>
      <c r="C17" s="109" t="s">
        <v>302</v>
      </c>
      <c r="D17" s="266" t="s">
        <v>312</v>
      </c>
      <c r="E17" s="115" t="s">
        <v>313</v>
      </c>
      <c r="F17" s="112" t="s">
        <v>305</v>
      </c>
      <c r="G17" s="113">
        <v>100</v>
      </c>
      <c r="H17" s="114" t="s">
        <v>306</v>
      </c>
      <c r="I17" s="114" t="s">
        <v>307</v>
      </c>
      <c r="J17" s="120" t="s">
        <v>314</v>
      </c>
    </row>
    <row r="18" spans="1:10" ht="32.4" customHeight="1">
      <c r="A18" s="261"/>
      <c r="B18" s="265"/>
      <c r="C18" s="109" t="s">
        <v>302</v>
      </c>
      <c r="D18" s="266"/>
      <c r="E18" s="115" t="s">
        <v>315</v>
      </c>
      <c r="F18" s="112" t="s">
        <v>305</v>
      </c>
      <c r="G18" s="113">
        <v>100</v>
      </c>
      <c r="H18" s="114" t="s">
        <v>306</v>
      </c>
      <c r="I18" s="114" t="s">
        <v>307</v>
      </c>
      <c r="J18" s="120" t="s">
        <v>316</v>
      </c>
    </row>
    <row r="19" spans="1:10" ht="32.4" customHeight="1">
      <c r="A19" s="261"/>
      <c r="B19" s="265"/>
      <c r="C19" s="109" t="s">
        <v>302</v>
      </c>
      <c r="D19" s="110" t="s">
        <v>317</v>
      </c>
      <c r="E19" s="115" t="s">
        <v>340</v>
      </c>
      <c r="F19" s="116" t="s">
        <v>305</v>
      </c>
      <c r="G19" s="117">
        <v>2000</v>
      </c>
      <c r="H19" s="114" t="s">
        <v>319</v>
      </c>
      <c r="I19" s="114" t="s">
        <v>307</v>
      </c>
      <c r="J19" s="115" t="s">
        <v>341</v>
      </c>
    </row>
    <row r="20" spans="1:10" ht="32.4" customHeight="1">
      <c r="A20" s="261"/>
      <c r="B20" s="265"/>
      <c r="C20" s="109" t="s">
        <v>321</v>
      </c>
      <c r="D20" s="110" t="s">
        <v>322</v>
      </c>
      <c r="E20" s="115" t="s">
        <v>323</v>
      </c>
      <c r="F20" s="116" t="s">
        <v>305</v>
      </c>
      <c r="G20" s="113">
        <v>100</v>
      </c>
      <c r="H20" s="114" t="s">
        <v>306</v>
      </c>
      <c r="I20" s="114" t="s">
        <v>307</v>
      </c>
      <c r="J20" s="115" t="s">
        <v>324</v>
      </c>
    </row>
    <row r="21" spans="1:10" ht="32.4" customHeight="1">
      <c r="A21" s="261"/>
      <c r="B21" s="265"/>
      <c r="C21" s="109" t="s">
        <v>321</v>
      </c>
      <c r="D21" s="110" t="s">
        <v>325</v>
      </c>
      <c r="E21" s="109" t="s">
        <v>326</v>
      </c>
      <c r="F21" s="116" t="s">
        <v>305</v>
      </c>
      <c r="G21" s="113">
        <v>3</v>
      </c>
      <c r="H21" s="114" t="s">
        <v>327</v>
      </c>
      <c r="I21" s="114" t="s">
        <v>307</v>
      </c>
      <c r="J21" s="109" t="s">
        <v>328</v>
      </c>
    </row>
    <row r="22" spans="1:10" ht="32.4" customHeight="1">
      <c r="A22" s="261"/>
      <c r="B22" s="265"/>
      <c r="C22" s="109" t="s">
        <v>329</v>
      </c>
      <c r="D22" s="109" t="s">
        <v>330</v>
      </c>
      <c r="E22" s="115" t="s">
        <v>331</v>
      </c>
      <c r="F22" s="112" t="s">
        <v>332</v>
      </c>
      <c r="G22" s="113">
        <v>95</v>
      </c>
      <c r="H22" s="114" t="s">
        <v>306</v>
      </c>
      <c r="I22" s="114" t="s">
        <v>307</v>
      </c>
      <c r="J22" s="115" t="s">
        <v>333</v>
      </c>
    </row>
    <row r="23" spans="1:10" ht="32.4" customHeight="1">
      <c r="A23" s="261"/>
      <c r="B23" s="265"/>
      <c r="C23" s="109" t="s">
        <v>329</v>
      </c>
      <c r="D23" s="109" t="s">
        <v>330</v>
      </c>
      <c r="E23" s="109" t="s">
        <v>334</v>
      </c>
      <c r="F23" s="112" t="s">
        <v>332</v>
      </c>
      <c r="G23" s="113">
        <v>95</v>
      </c>
      <c r="H23" s="114" t="s">
        <v>306</v>
      </c>
      <c r="I23" s="114" t="s">
        <v>307</v>
      </c>
      <c r="J23" s="109" t="s">
        <v>335</v>
      </c>
    </row>
    <row r="24" spans="1:10" ht="32.4" customHeight="1">
      <c r="A24" s="261" t="s">
        <v>342</v>
      </c>
      <c r="B24" s="265" t="s">
        <v>343</v>
      </c>
      <c r="C24" s="109" t="s">
        <v>302</v>
      </c>
      <c r="D24" s="110" t="s">
        <v>303</v>
      </c>
      <c r="E24" s="111" t="s">
        <v>344</v>
      </c>
      <c r="F24" s="112" t="s">
        <v>305</v>
      </c>
      <c r="G24" s="113">
        <v>100</v>
      </c>
      <c r="H24" s="114" t="s">
        <v>306</v>
      </c>
      <c r="I24" s="114" t="s">
        <v>307</v>
      </c>
      <c r="J24" s="120" t="s">
        <v>345</v>
      </c>
    </row>
    <row r="25" spans="1:10" ht="32.4" customHeight="1">
      <c r="A25" s="261"/>
      <c r="B25" s="265"/>
      <c r="C25" s="109" t="s">
        <v>302</v>
      </c>
      <c r="D25" s="110" t="s">
        <v>309</v>
      </c>
      <c r="E25" s="111" t="s">
        <v>310</v>
      </c>
      <c r="F25" s="112" t="s">
        <v>305</v>
      </c>
      <c r="G25" s="113">
        <v>100</v>
      </c>
      <c r="H25" s="114" t="s">
        <v>306</v>
      </c>
      <c r="I25" s="114" t="s">
        <v>307</v>
      </c>
      <c r="J25" s="120" t="s">
        <v>311</v>
      </c>
    </row>
    <row r="26" spans="1:10" ht="32.4" customHeight="1">
      <c r="A26" s="261"/>
      <c r="B26" s="265"/>
      <c r="C26" s="109" t="s">
        <v>302</v>
      </c>
      <c r="D26" s="109" t="s">
        <v>312</v>
      </c>
      <c r="E26" s="115" t="s">
        <v>346</v>
      </c>
      <c r="F26" s="112" t="s">
        <v>305</v>
      </c>
      <c r="G26" s="113">
        <v>100</v>
      </c>
      <c r="H26" s="114" t="s">
        <v>306</v>
      </c>
      <c r="I26" s="114" t="s">
        <v>307</v>
      </c>
      <c r="J26" s="120" t="s">
        <v>347</v>
      </c>
    </row>
    <row r="27" spans="1:10" ht="32.4" customHeight="1">
      <c r="A27" s="261"/>
      <c r="B27" s="265"/>
      <c r="C27" s="109" t="s">
        <v>302</v>
      </c>
      <c r="D27" s="109" t="s">
        <v>312</v>
      </c>
      <c r="E27" s="115" t="s">
        <v>315</v>
      </c>
      <c r="F27" s="112" t="s">
        <v>305</v>
      </c>
      <c r="G27" s="113">
        <v>100</v>
      </c>
      <c r="H27" s="114" t="s">
        <v>306</v>
      </c>
      <c r="I27" s="114" t="s">
        <v>307</v>
      </c>
      <c r="J27" s="120" t="s">
        <v>316</v>
      </c>
    </row>
    <row r="28" spans="1:10" ht="32.4" customHeight="1">
      <c r="A28" s="261"/>
      <c r="B28" s="265"/>
      <c r="C28" s="109" t="s">
        <v>302</v>
      </c>
      <c r="D28" s="110" t="s">
        <v>317</v>
      </c>
      <c r="E28" s="115" t="s">
        <v>340</v>
      </c>
      <c r="F28" s="116" t="s">
        <v>305</v>
      </c>
      <c r="G28" s="117">
        <v>2000</v>
      </c>
      <c r="H28" s="114" t="s">
        <v>319</v>
      </c>
      <c r="I28" s="114" t="s">
        <v>307</v>
      </c>
      <c r="J28" s="115" t="s">
        <v>341</v>
      </c>
    </row>
    <row r="29" spans="1:10" ht="32.4" customHeight="1">
      <c r="A29" s="261"/>
      <c r="B29" s="265"/>
      <c r="C29" s="266" t="s">
        <v>321</v>
      </c>
      <c r="D29" s="110" t="s">
        <v>322</v>
      </c>
      <c r="E29" s="115" t="s">
        <v>313</v>
      </c>
      <c r="F29" s="116" t="s">
        <v>305</v>
      </c>
      <c r="G29" s="113">
        <v>100</v>
      </c>
      <c r="H29" s="114" t="s">
        <v>306</v>
      </c>
      <c r="I29" s="114" t="s">
        <v>307</v>
      </c>
      <c r="J29" s="115" t="s">
        <v>314</v>
      </c>
    </row>
    <row r="30" spans="1:10" ht="32.4" customHeight="1">
      <c r="A30" s="261"/>
      <c r="B30" s="265"/>
      <c r="C30" s="266"/>
      <c r="D30" s="110" t="s">
        <v>325</v>
      </c>
      <c r="E30" s="109" t="s">
        <v>348</v>
      </c>
      <c r="F30" s="116" t="s">
        <v>305</v>
      </c>
      <c r="G30" s="113">
        <v>3</v>
      </c>
      <c r="H30" s="114" t="s">
        <v>327</v>
      </c>
      <c r="I30" s="114" t="s">
        <v>307</v>
      </c>
      <c r="J30" s="109" t="s">
        <v>349</v>
      </c>
    </row>
    <row r="31" spans="1:10" ht="32.4" customHeight="1">
      <c r="A31" s="261"/>
      <c r="B31" s="265"/>
      <c r="C31" s="109" t="s">
        <v>329</v>
      </c>
      <c r="D31" s="109" t="s">
        <v>330</v>
      </c>
      <c r="E31" s="115" t="s">
        <v>331</v>
      </c>
      <c r="F31" s="112" t="s">
        <v>332</v>
      </c>
      <c r="G31" s="113">
        <v>95</v>
      </c>
      <c r="H31" s="114" t="s">
        <v>306</v>
      </c>
      <c r="I31" s="114" t="s">
        <v>307</v>
      </c>
      <c r="J31" s="115" t="s">
        <v>333</v>
      </c>
    </row>
    <row r="32" spans="1:10" ht="32.4" customHeight="1">
      <c r="A32" s="261"/>
      <c r="B32" s="265"/>
      <c r="C32" s="109" t="s">
        <v>329</v>
      </c>
      <c r="D32" s="109" t="s">
        <v>330</v>
      </c>
      <c r="E32" s="109" t="s">
        <v>334</v>
      </c>
      <c r="F32" s="112" t="s">
        <v>332</v>
      </c>
      <c r="G32" s="113">
        <v>95</v>
      </c>
      <c r="H32" s="114" t="s">
        <v>306</v>
      </c>
      <c r="I32" s="114" t="s">
        <v>307</v>
      </c>
      <c r="J32" s="109" t="s">
        <v>335</v>
      </c>
    </row>
    <row r="33" spans="1:10" ht="32.4" customHeight="1">
      <c r="A33" s="261" t="s">
        <v>285</v>
      </c>
      <c r="B33" s="265" t="s">
        <v>350</v>
      </c>
      <c r="C33" s="109" t="s">
        <v>302</v>
      </c>
      <c r="D33" s="109" t="s">
        <v>303</v>
      </c>
      <c r="E33" s="111" t="s">
        <v>351</v>
      </c>
      <c r="F33" s="112" t="s">
        <v>305</v>
      </c>
      <c r="G33" s="113">
        <v>100</v>
      </c>
      <c r="H33" s="114" t="s">
        <v>306</v>
      </c>
      <c r="I33" s="114" t="s">
        <v>307</v>
      </c>
      <c r="J33" s="120" t="s">
        <v>352</v>
      </c>
    </row>
    <row r="34" spans="1:10" ht="32.4" customHeight="1">
      <c r="A34" s="261"/>
      <c r="B34" s="265"/>
      <c r="C34" s="109" t="s">
        <v>302</v>
      </c>
      <c r="D34" s="109" t="s">
        <v>303</v>
      </c>
      <c r="E34" s="111" t="s">
        <v>353</v>
      </c>
      <c r="F34" s="112" t="s">
        <v>332</v>
      </c>
      <c r="G34" s="113">
        <v>5</v>
      </c>
      <c r="H34" s="114" t="s">
        <v>306</v>
      </c>
      <c r="I34" s="114" t="s">
        <v>307</v>
      </c>
      <c r="J34" s="120" t="s">
        <v>354</v>
      </c>
    </row>
    <row r="35" spans="1:10" ht="32.4" customHeight="1">
      <c r="A35" s="261"/>
      <c r="B35" s="265"/>
      <c r="C35" s="109" t="s">
        <v>302</v>
      </c>
      <c r="D35" s="110" t="s">
        <v>309</v>
      </c>
      <c r="E35" s="111" t="s">
        <v>355</v>
      </c>
      <c r="F35" s="112" t="s">
        <v>332</v>
      </c>
      <c r="G35" s="113">
        <v>90</v>
      </c>
      <c r="H35" s="114" t="s">
        <v>306</v>
      </c>
      <c r="I35" s="114" t="s">
        <v>307</v>
      </c>
      <c r="J35" s="120" t="s">
        <v>356</v>
      </c>
    </row>
    <row r="36" spans="1:10" ht="32.4" customHeight="1">
      <c r="A36" s="261"/>
      <c r="B36" s="265"/>
      <c r="C36" s="109" t="s">
        <v>302</v>
      </c>
      <c r="D36" s="110" t="s">
        <v>312</v>
      </c>
      <c r="E36" s="115" t="s">
        <v>315</v>
      </c>
      <c r="F36" s="112" t="s">
        <v>305</v>
      </c>
      <c r="G36" s="113">
        <v>100</v>
      </c>
      <c r="H36" s="114" t="s">
        <v>306</v>
      </c>
      <c r="I36" s="114" t="s">
        <v>307</v>
      </c>
      <c r="J36" s="120" t="s">
        <v>316</v>
      </c>
    </row>
    <row r="37" spans="1:10" ht="32.4" customHeight="1">
      <c r="A37" s="261"/>
      <c r="B37" s="265"/>
      <c r="C37" s="109" t="s">
        <v>302</v>
      </c>
      <c r="D37" s="110" t="s">
        <v>317</v>
      </c>
      <c r="E37" s="115" t="s">
        <v>357</v>
      </c>
      <c r="F37" s="116" t="s">
        <v>305</v>
      </c>
      <c r="G37" s="117">
        <v>900</v>
      </c>
      <c r="H37" s="114" t="s">
        <v>319</v>
      </c>
      <c r="I37" s="114" t="s">
        <v>307</v>
      </c>
      <c r="J37" s="115" t="s">
        <v>358</v>
      </c>
    </row>
    <row r="38" spans="1:10" ht="32.4" customHeight="1">
      <c r="A38" s="261"/>
      <c r="B38" s="265"/>
      <c r="C38" s="109" t="s">
        <v>321</v>
      </c>
      <c r="D38" s="110" t="s">
        <v>322</v>
      </c>
      <c r="E38" s="115" t="s">
        <v>323</v>
      </c>
      <c r="F38" s="116" t="s">
        <v>305</v>
      </c>
      <c r="G38" s="113">
        <v>100</v>
      </c>
      <c r="H38" s="114" t="s">
        <v>306</v>
      </c>
      <c r="I38" s="114" t="s">
        <v>307</v>
      </c>
      <c r="J38" s="115" t="s">
        <v>324</v>
      </c>
    </row>
    <row r="39" spans="1:10" ht="32.4" customHeight="1">
      <c r="A39" s="261"/>
      <c r="B39" s="265"/>
      <c r="C39" s="109" t="s">
        <v>321</v>
      </c>
      <c r="D39" s="110" t="s">
        <v>325</v>
      </c>
      <c r="E39" s="109" t="s">
        <v>359</v>
      </c>
      <c r="F39" s="116" t="s">
        <v>305</v>
      </c>
      <c r="G39" s="113">
        <v>3</v>
      </c>
      <c r="H39" s="114" t="s">
        <v>327</v>
      </c>
      <c r="I39" s="114" t="s">
        <v>307</v>
      </c>
      <c r="J39" s="109" t="s">
        <v>360</v>
      </c>
    </row>
    <row r="40" spans="1:10" ht="32.4" customHeight="1">
      <c r="A40" s="261"/>
      <c r="B40" s="265"/>
      <c r="C40" s="109" t="s">
        <v>329</v>
      </c>
      <c r="D40" s="109" t="s">
        <v>330</v>
      </c>
      <c r="E40" s="115" t="s">
        <v>361</v>
      </c>
      <c r="F40" s="112" t="s">
        <v>332</v>
      </c>
      <c r="G40" s="113">
        <v>95</v>
      </c>
      <c r="H40" s="114" t="s">
        <v>306</v>
      </c>
      <c r="I40" s="114" t="s">
        <v>307</v>
      </c>
      <c r="J40" s="115" t="s">
        <v>362</v>
      </c>
    </row>
    <row r="41" spans="1:10" ht="32.4" customHeight="1">
      <c r="A41" s="261"/>
      <c r="B41" s="265"/>
      <c r="C41" s="109" t="s">
        <v>329</v>
      </c>
      <c r="D41" s="109" t="s">
        <v>330</v>
      </c>
      <c r="E41" s="109" t="s">
        <v>334</v>
      </c>
      <c r="F41" s="112" t="s">
        <v>332</v>
      </c>
      <c r="G41" s="113">
        <v>95</v>
      </c>
      <c r="H41" s="114" t="s">
        <v>306</v>
      </c>
      <c r="I41" s="114" t="s">
        <v>307</v>
      </c>
      <c r="J41" s="109" t="s">
        <v>335</v>
      </c>
    </row>
    <row r="42" spans="1:10" s="103" customFormat="1" ht="32.4" customHeight="1">
      <c r="A42" s="262" t="s">
        <v>270</v>
      </c>
      <c r="B42" s="262" t="s">
        <v>363</v>
      </c>
      <c r="C42" s="118" t="s">
        <v>302</v>
      </c>
      <c r="D42" s="119" t="s">
        <v>303</v>
      </c>
      <c r="E42" s="119" t="s">
        <v>364</v>
      </c>
      <c r="F42" s="39" t="s">
        <v>332</v>
      </c>
      <c r="G42" s="119" t="s">
        <v>194</v>
      </c>
      <c r="H42" s="39" t="s">
        <v>365</v>
      </c>
      <c r="I42" s="114" t="s">
        <v>307</v>
      </c>
      <c r="J42" s="40" t="s">
        <v>366</v>
      </c>
    </row>
    <row r="43" spans="1:10" s="103" customFormat="1" ht="32.4" customHeight="1">
      <c r="A43" s="263"/>
      <c r="B43" s="263"/>
      <c r="C43" s="118" t="s">
        <v>302</v>
      </c>
      <c r="D43" s="119" t="s">
        <v>309</v>
      </c>
      <c r="E43" s="119" t="s">
        <v>367</v>
      </c>
      <c r="F43" s="39" t="s">
        <v>305</v>
      </c>
      <c r="G43" s="119" t="s">
        <v>368</v>
      </c>
      <c r="H43" s="39" t="s">
        <v>306</v>
      </c>
      <c r="I43" s="114" t="s">
        <v>307</v>
      </c>
      <c r="J43" s="40" t="s">
        <v>369</v>
      </c>
    </row>
    <row r="44" spans="1:10" s="103" customFormat="1" ht="32.4" customHeight="1">
      <c r="A44" s="263"/>
      <c r="B44" s="263"/>
      <c r="C44" s="118" t="s">
        <v>302</v>
      </c>
      <c r="D44" s="119" t="s">
        <v>309</v>
      </c>
      <c r="E44" s="119" t="s">
        <v>370</v>
      </c>
      <c r="F44" s="39" t="s">
        <v>305</v>
      </c>
      <c r="G44" s="119" t="s">
        <v>368</v>
      </c>
      <c r="H44" s="39" t="s">
        <v>306</v>
      </c>
      <c r="I44" s="114" t="s">
        <v>307</v>
      </c>
      <c r="J44" s="40" t="s">
        <v>371</v>
      </c>
    </row>
    <row r="45" spans="1:10" s="103" customFormat="1" ht="32.4" customHeight="1">
      <c r="A45" s="263"/>
      <c r="B45" s="263"/>
      <c r="C45" s="118" t="s">
        <v>302</v>
      </c>
      <c r="D45" s="119" t="s">
        <v>312</v>
      </c>
      <c r="E45" s="119" t="s">
        <v>372</v>
      </c>
      <c r="F45" s="39" t="s">
        <v>373</v>
      </c>
      <c r="G45" s="119" t="s">
        <v>374</v>
      </c>
      <c r="H45" s="39" t="s">
        <v>375</v>
      </c>
      <c r="I45" s="114" t="s">
        <v>307</v>
      </c>
      <c r="J45" s="40" t="s">
        <v>376</v>
      </c>
    </row>
    <row r="46" spans="1:10" s="103" customFormat="1" ht="32.4" customHeight="1">
      <c r="A46" s="263"/>
      <c r="B46" s="263"/>
      <c r="C46" s="119" t="s">
        <v>321</v>
      </c>
      <c r="D46" s="119" t="s">
        <v>322</v>
      </c>
      <c r="E46" s="119" t="s">
        <v>377</v>
      </c>
      <c r="F46" s="39" t="s">
        <v>305</v>
      </c>
      <c r="G46" s="119" t="s">
        <v>368</v>
      </c>
      <c r="H46" s="39" t="s">
        <v>306</v>
      </c>
      <c r="I46" s="114" t="s">
        <v>307</v>
      </c>
      <c r="J46" s="40" t="s">
        <v>378</v>
      </c>
    </row>
    <row r="47" spans="1:10" s="103" customFormat="1" ht="32.4" customHeight="1">
      <c r="A47" s="263"/>
      <c r="B47" s="263"/>
      <c r="C47" s="119" t="s">
        <v>321</v>
      </c>
      <c r="D47" s="119" t="s">
        <v>325</v>
      </c>
      <c r="E47" s="119" t="s">
        <v>379</v>
      </c>
      <c r="F47" s="39" t="s">
        <v>305</v>
      </c>
      <c r="G47" s="119" t="s">
        <v>157</v>
      </c>
      <c r="H47" s="39" t="s">
        <v>327</v>
      </c>
      <c r="I47" s="114" t="s">
        <v>307</v>
      </c>
      <c r="J47" s="40" t="s">
        <v>380</v>
      </c>
    </row>
    <row r="48" spans="1:10" s="103" customFormat="1" ht="32.4" customHeight="1">
      <c r="A48" s="263"/>
      <c r="B48" s="263"/>
      <c r="C48" s="119" t="s">
        <v>329</v>
      </c>
      <c r="D48" s="119" t="s">
        <v>330</v>
      </c>
      <c r="E48" s="119" t="s">
        <v>381</v>
      </c>
      <c r="F48" s="39" t="s">
        <v>332</v>
      </c>
      <c r="G48" s="119" t="s">
        <v>382</v>
      </c>
      <c r="H48" s="39" t="s">
        <v>306</v>
      </c>
      <c r="I48" s="114" t="s">
        <v>307</v>
      </c>
      <c r="J48" s="40" t="s">
        <v>383</v>
      </c>
    </row>
    <row r="49" spans="1:10" s="103" customFormat="1" ht="32.4" customHeight="1">
      <c r="A49" s="264"/>
      <c r="B49" s="264"/>
      <c r="C49" s="119" t="s">
        <v>329</v>
      </c>
      <c r="D49" s="119" t="s">
        <v>330</v>
      </c>
      <c r="E49" s="119" t="s">
        <v>384</v>
      </c>
      <c r="F49" s="39" t="s">
        <v>332</v>
      </c>
      <c r="G49" s="119" t="s">
        <v>382</v>
      </c>
      <c r="H49" s="39" t="s">
        <v>306</v>
      </c>
      <c r="I49" s="114" t="s">
        <v>307</v>
      </c>
      <c r="J49" s="40" t="s">
        <v>385</v>
      </c>
    </row>
  </sheetData>
  <mergeCells count="16">
    <mergeCell ref="A33:A41"/>
    <mergeCell ref="A42:A49"/>
    <mergeCell ref="B6:B14"/>
    <mergeCell ref="B15:B23"/>
    <mergeCell ref="B24:B32"/>
    <mergeCell ref="B33:B41"/>
    <mergeCell ref="B42:B49"/>
    <mergeCell ref="A2:J2"/>
    <mergeCell ref="A3:H3"/>
    <mergeCell ref="A6:A14"/>
    <mergeCell ref="A15:A23"/>
    <mergeCell ref="A24:A32"/>
    <mergeCell ref="C13:C14"/>
    <mergeCell ref="C29:C30"/>
    <mergeCell ref="D13:D14"/>
    <mergeCell ref="D17:D18"/>
  </mergeCells>
  <phoneticPr fontId="38" type="noConversion"/>
  <printOptions horizontalCentered="1"/>
  <pageMargins left="0.39370078740157499" right="0.39370078740157499" top="0.70866141732283505" bottom="0.511811023622047" header="0.31496062992126" footer="0.31496062992126"/>
  <pageSetup paperSize="9" scale="90" fitToWidth="0" fitToHeight="0" orientation="landscape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2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'财政拨款收支预算总表02-1'!Print_Titles</vt:lpstr>
      <vt:lpstr>'项目支出绩效目标表（本次下达）05-2'!Print_Titles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cp:lastPrinted>2024-02-18T04:38:05Z</cp:lastPrinted>
  <dcterms:created xsi:type="dcterms:W3CDTF">2020-01-11T06:24:00Z</dcterms:created>
  <dcterms:modified xsi:type="dcterms:W3CDTF">2024-02-18T04:40:03Z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1A81F2EFEBFB470D8D96E7FE617AAB8C_13</vt:lpwstr>
  </property>
</Properties>
</file>