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68" firstSheet="6" activeTab="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<sst xmlns="http://schemas.openxmlformats.org/spreadsheetml/2006/main" count="1013" uniqueCount="422">
  <si>
    <t>预算01-1表</t>
  </si>
  <si>
    <t>财务收支预算总表</t>
  </si>
  <si>
    <t>单位名称：大姚县人民代表大会常务委员会办公室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</si>
  <si>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</si>
  <si>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</si>
  <si>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</si>
  <si>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</si>
  <si>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</si>
  <si>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</si>
  <si>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</si>
  <si>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</si>
  <si>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</si>
  <si>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</si>
  <si>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</si>
  <si>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</si>
  <si>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</si>
  <si>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</si>
  <si>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</si>
  <si>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</si>
  <si>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</si>
  <si>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</si>
  <si>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</si>
  <si>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</si>
  <si>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</si>
  <si>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</si>
  <si>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</si>
  <si>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</si>
  <si>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</si>
  <si>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</si>
  <si>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</si>
  <si>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</si>
  <si>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</si>
  <si>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</si>
  <si>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</si>
  <si>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</si>
  <si>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</si>
  <si>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</si>
  <si>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</si>
  <si>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</si>
  <si>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</si>
  <si>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</si>
  <si>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</si>
  <si>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</si>
  <si>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</si>
  <si>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</si>
  <si>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</si>
  <si>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</si>
  <si>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</si>
  <si>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</si>
  <si>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</si>
  <si>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</si>
  <si>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</si>
  <si>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</si>
  <si>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</si>
  <si>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</si>
  <si>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</si>
  <si>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</si>
  <si>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</si>
  <si>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</si>
  <si>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</si>
  <si>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</si>
  <si>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</si>
  <si>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</si>
  <si>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</si>
  <si>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</si>
  <si>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</si>
  <si>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大姚县人民代表大会常务委员会办公室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</si>
  <si>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</si>
  <si>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</si>
  <si>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</si>
  <si>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</si>
  <si>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</si>
  <si>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</si>
  <si>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</si>
  <si>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</si>
  <si>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</si>
  <si>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</si>
  <si>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</si>
  <si>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</si>
  <si>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</si>
  <si>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</si>
  <si>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</si>
  <si>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</si>
  <si>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</si>
  <si>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</si>
  <si>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 xml:space="preserve">    一般行政管理事务</t>
  </si>
  <si>
    <t>2010104</t>
  </si>
  <si>
    <t xml:space="preserve">    人大会议</t>
  </si>
  <si>
    <t>2010108</t>
  </si>
  <si>
    <t xml:space="preserve">    代表工作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</si>
  <si>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</si>
  <si>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</si>
  <si>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</si>
  <si>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</si>
  <si>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</si>
  <si>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</si>
  <si>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</si>
  <si>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</si>
  <si>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</si>
  <si>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</si>
  <si>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</si>
  <si>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</si>
  <si>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</si>
  <si>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</si>
  <si>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</si>
  <si>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</si>
  <si>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</si>
  <si>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</si>
  <si>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</si>
  <si>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</si>
  <si>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</si>
  <si>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</si>
  <si>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</si>
  <si>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</si>
  <si>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</si>
  <si>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</si>
  <si>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</si>
  <si>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</si>
  <si>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</si>
  <si>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</si>
  <si>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</si>
  <si>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</si>
  <si>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</si>
  <si>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</si>
  <si>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</si>
  <si>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</si>
  <si>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</si>
  <si>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</si>
  <si>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</si>
  <si>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</si>
  <si>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</si>
  <si>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</si>
  <si>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</si>
  <si>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</si>
  <si>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</si>
  <si>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</si>
  <si>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</si>
  <si>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</si>
  <si>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</si>
  <si>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</si>
  <si>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</si>
  <si>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</si>
  <si>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</si>
  <si>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</si>
  <si>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</si>
  <si>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</si>
  <si>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</si>
  <si>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</si>
  <si>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</si>
  <si>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</si>
  <si>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</si>
  <si>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</si>
  <si>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</si>
  <si>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</si>
  <si>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</si>
  <si>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</si>
  <si>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</si>
  <si>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</si>
  <si>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</si>
  <si>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</si>
  <si>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</si>
  <si>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</si>
  <si>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</si>
  <si>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</si>
  <si>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</si>
  <si>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2010102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</si>
  <si>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</si>
  <si>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</si>
  <si>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</si>
  <si>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</si>
  <si>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</si>
  <si>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</si>
  <si>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</si>
  <si>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</si>
  <si>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</si>
  <si>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</si>
  <si>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</si>
  <si>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</si>
  <si>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</si>
  <si>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</si>
  <si>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</si>
  <si>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</si>
  <si>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</si>
  <si>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</si>
  <si>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</si>
  <si>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</si>
  <si>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</si>
  <si>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</si>
  <si>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</si>
  <si>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</si>
  <si>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</si>
  <si>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</si>
  <si>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</si>
  <si>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</si>
  <si>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</si>
  <si>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</si>
  <si>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</si>
  <si>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</si>
  <si>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</si>
  <si>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</si>
  <si>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</si>
  <si>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</si>
  <si>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</si>
  <si>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</si>
  <si>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</si>
  <si>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</si>
  <si>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</si>
  <si>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</si>
  <si>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</si>
  <si>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</si>
  <si>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</si>
  <si>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大姚县人民代表大会常务委员会办公室</t>
  </si>
  <si>
    <t>532326231100001409595</t>
  </si>
  <si>
    <t>行政人员基本工资</t>
  </si>
  <si>
    <t>行政运行</t>
  </si>
  <si>
    <t>30101</t>
  </si>
  <si>
    <t>基本工资</t>
  </si>
  <si>
    <t>532326221100000349923</t>
  </si>
  <si>
    <t>行政公务交通补贴</t>
  </si>
  <si>
    <t>30239</t>
  </si>
  <si>
    <t>其他交通费用</t>
  </si>
  <si>
    <t>532326221100000349904</t>
  </si>
  <si>
    <t>2017年新增绩效奖励（行政）</t>
  </si>
  <si>
    <t>30103</t>
  </si>
  <si>
    <t>奖金</t>
  </si>
  <si>
    <t>532326231100001409596</t>
  </si>
  <si>
    <t>行政人员年终一次性资金</t>
  </si>
  <si>
    <t>532326231100001142540</t>
  </si>
  <si>
    <t>年终考核奖（行政）</t>
  </si>
  <si>
    <t>532326231100001409584</t>
  </si>
  <si>
    <t>行政人员津贴补贴</t>
  </si>
  <si>
    <t>30102</t>
  </si>
  <si>
    <t>津贴补贴</t>
  </si>
  <si>
    <t>532326210000000019859</t>
  </si>
  <si>
    <t>机关事业单位基本养老保险缴费</t>
  </si>
  <si>
    <t>机关事业单位基本养老保险缴费支出</t>
  </si>
  <si>
    <t>30108</t>
  </si>
  <si>
    <t>532326231100001409611</t>
  </si>
  <si>
    <t>医疗保险缴费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</si>
  <si>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</si>
  <si>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</si>
  <si>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</si>
  <si>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</si>
  <si>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</si>
  <si>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</si>
  <si>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</si>
  <si>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</si>
  <si>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</si>
  <si>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532326231100001409587</t>
  </si>
  <si>
    <t>工伤保险</t>
  </si>
  <si>
    <t>532326231100001142542</t>
  </si>
  <si>
    <t>住房公积金</t>
  </si>
  <si>
    <t>30113</t>
  </si>
  <si>
    <t>532326231100001409614</t>
  </si>
  <si>
    <t>退休生活补助</t>
  </si>
  <si>
    <t>行政单位离退休</t>
  </si>
  <si>
    <t>30302</t>
  </si>
  <si>
    <t>退休费</t>
  </si>
  <si>
    <t>532326231100001409604</t>
  </si>
  <si>
    <t>行政部门公用经费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</si>
  <si>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</si>
  <si>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</si>
  <si>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</si>
  <si>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</si>
  <si>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</si>
  <si>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</si>
  <si>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</si>
  <si>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</si>
  <si>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30216</t>
  </si>
  <si>
    <t>培训费</t>
  </si>
  <si>
    <t>532326221100000350056</t>
  </si>
  <si>
    <t>工会经费</t>
  </si>
  <si>
    <t>30228</t>
  </si>
  <si>
    <t>532326221100000350055</t>
  </si>
  <si>
    <t>30217</t>
  </si>
  <si>
    <t>31002</t>
  </si>
  <si>
    <t>办公设备购置</t>
  </si>
  <si>
    <t>30201</t>
  </si>
  <si>
    <t>办公费</t>
  </si>
  <si>
    <t>532326231100001409603</t>
  </si>
  <si>
    <t>退休公用经费</t>
  </si>
  <si>
    <t>532326210000000019864</t>
  </si>
  <si>
    <t>车辆使用费</t>
  </si>
  <si>
    <t>30231</t>
  </si>
  <si>
    <t>公务用车运行维护费</t>
  </si>
  <si>
    <t>532326210000000019866</t>
  </si>
  <si>
    <t>公务交通专项经费</t>
  </si>
  <si>
    <t>532326221100000349907</t>
  </si>
  <si>
    <t>人大代表活动经费</t>
  </si>
  <si>
    <t>代表工作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</si>
  <si>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</si>
  <si>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</si>
  <si>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</si>
  <si>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</si>
  <si>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</si>
  <si>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</si>
  <si>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</si>
  <si>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</si>
  <si>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</si>
  <si>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312 民生类</t>
  </si>
  <si>
    <t>532326241100002118496</t>
  </si>
  <si>
    <t>其它财政供养（遗属人员）生活补助资金</t>
  </si>
  <si>
    <t>死亡抚恤</t>
  </si>
  <si>
    <t>30305</t>
  </si>
  <si>
    <t>生活补助</t>
  </si>
  <si>
    <t>311 专项业务类</t>
  </si>
  <si>
    <t>532326241100002388494</t>
  </si>
  <si>
    <t>县人大监督工作经费</t>
  </si>
  <si>
    <t>一般行政管理事务</t>
  </si>
  <si>
    <t>532326241100002119503</t>
  </si>
  <si>
    <t>县人民代表大会会议经费</t>
  </si>
  <si>
    <t>人大会议</t>
  </si>
  <si>
    <t>30215</t>
  </si>
  <si>
    <t>会议费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</si>
  <si>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</si>
  <si>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</si>
  <si>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</si>
  <si>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</si>
  <si>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</si>
  <si>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</si>
  <si>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</si>
  <si>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</si>
  <si>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</si>
  <si>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</si>
  <si>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</si>
  <si>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</si>
  <si>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1.县人大监督工作经费</t>
  </si>
  <si>
    <t>县人大依法开展监督工作。</t>
  </si>
  <si>
    <t>产出指标</t>
  </si>
  <si>
    <t/>
  </si>
  <si>
    <t>数量指标</t>
  </si>
  <si>
    <t>依法开展人大监督工作</t>
  </si>
  <si>
    <t>&gt;=</t>
  </si>
  <si>
    <t>次</t>
  </si>
  <si>
    <t>定性指标</t>
  </si>
  <si>
    <t>依法召开常委会议</t>
  </si>
  <si>
    <t>效益指标</t>
  </si>
  <si>
    <t>可持续影响指标</t>
  </si>
  <si>
    <t>提出工作意见建议</t>
  </si>
  <si>
    <t>30</t>
  </si>
  <si>
    <t>条</t>
  </si>
  <si>
    <t>提出人大监督意见</t>
  </si>
  <si>
    <t>满意度指标</t>
  </si>
  <si>
    <t>服务对象满意度指标</t>
  </si>
  <si>
    <t>群众满意度</t>
  </si>
  <si>
    <t>=</t>
  </si>
  <si>
    <t>80</t>
  </si>
  <si>
    <t>%</t>
  </si>
  <si>
    <t>定量指标</t>
  </si>
  <si>
    <t>群众对人大工作满意程度</t>
  </si>
  <si>
    <t xml:space="preserve"> 2.县人民代表大会会议经费</t>
  </si>
  <si>
    <t>2024年县人民代表大会会议费安排。</t>
  </si>
  <si>
    <t>时效指标</t>
  </si>
  <si>
    <t>依法定程序及时组织召开县人民代表大会</t>
  </si>
  <si>
    <t>次/年</t>
  </si>
  <si>
    <t>组织召开会议，完成会议既定的各项议程</t>
  </si>
  <si>
    <t>收集代表意见建议，及时交办跟踪督促</t>
  </si>
  <si>
    <t>持续推进社会经济发展</t>
  </si>
  <si>
    <t>人大代表</t>
  </si>
  <si>
    <t>代表满意度达80%以上</t>
  </si>
  <si>
    <t xml:space="preserve">  其它财政供养（遗属人员）生活补助资金</t>
  </si>
  <si>
    <t>其他财政供养（遗属人员）生活补助资金。</t>
  </si>
  <si>
    <t>按月及时拨付遗属人生活补助</t>
  </si>
  <si>
    <t>100</t>
  </si>
  <si>
    <t>按月及时拨付人大办3个遗属人员生活补助</t>
  </si>
  <si>
    <t>社会效益指标</t>
  </si>
  <si>
    <t>保障遗属人员基本生活</t>
  </si>
  <si>
    <t>按标准保障</t>
  </si>
  <si>
    <t>遗属人员</t>
  </si>
  <si>
    <t>遗属人员满意度达80% 以上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</si>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</sst>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79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b/>
      <sz val="9"/>
      <color indexed="8"/>
      <name val="宋体"/>
      <family val="0"/>
    </font>
    <font>
      <sz val="9"/>
      <name val="Microsoft YaHei UI"/>
      <family val="2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6"/>
      <name val="Calibri"/>
      <family val="2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2"/>
      <color indexed="8"/>
      <name val="方正黑体_GBK"/>
      <family val="4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b/>
      <sz val="9"/>
      <color rgb="FF000000"/>
      <name val="宋体"/>
      <family val="0"/>
    </font>
    <font>
      <sz val="20"/>
      <color rgb="FF000000"/>
      <name val="方正小标宋简体"/>
      <family val="0"/>
    </font>
    <font>
      <b/>
      <sz val="10"/>
      <color rgb="FF000000"/>
      <name val="宋体"/>
      <family val="0"/>
    </font>
    <font>
      <sz val="12"/>
      <color rgb="FF000000"/>
      <name val="方正黑体_GBK"/>
      <family val="4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0" fontId="19" fillId="0" borderId="0">
      <alignment/>
      <protection/>
    </xf>
    <xf numFmtId="17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8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19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9" fillId="0" borderId="0">
      <alignment vertical="center"/>
      <protection/>
    </xf>
    <xf numFmtId="0" fontId="47" fillId="27" borderId="0" applyNumberFormat="0" applyBorder="0" applyAlignment="0" applyProtection="0"/>
    <xf numFmtId="0" fontId="19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00">
    <xf numFmtId="0" fontId="0" fillId="0" borderId="0" xfId="0" applyAlignment="1">
      <alignment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4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3" fillId="0" borderId="0" xfId="67" applyFont="1" applyFill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66" fillId="33" borderId="10" xfId="67" applyFont="1" applyFill="1" applyBorder="1" applyAlignment="1" applyProtection="1">
      <alignment horizontal="center" vertical="center" wrapText="1"/>
      <protection locked="0"/>
    </xf>
    <xf numFmtId="0" fontId="66" fillId="33" borderId="11" xfId="67" applyFont="1" applyFill="1" applyBorder="1" applyAlignment="1" applyProtection="1">
      <alignment horizontal="center" vertical="center" wrapText="1"/>
      <protection locked="0"/>
    </xf>
    <xf numFmtId="0" fontId="66" fillId="33" borderId="12" xfId="67" applyFont="1" applyFill="1" applyBorder="1" applyAlignment="1" applyProtection="1">
      <alignment horizontal="center" vertical="center" wrapText="1"/>
      <protection locked="0"/>
    </xf>
    <xf numFmtId="0" fontId="66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6" fillId="33" borderId="15" xfId="67" applyFont="1" applyFill="1" applyBorder="1" applyAlignment="1" applyProtection="1">
      <alignment horizontal="center" vertical="center"/>
      <protection locked="0"/>
    </xf>
    <xf numFmtId="0" fontId="66" fillId="0" borderId="10" xfId="67" applyFont="1" applyFill="1" applyBorder="1" applyAlignment="1" applyProtection="1">
      <alignment horizontal="center" vertical="center"/>
      <protection locked="0"/>
    </xf>
    <xf numFmtId="0" fontId="66" fillId="33" borderId="16" xfId="67" applyFont="1" applyFill="1" applyBorder="1" applyAlignment="1" applyProtection="1">
      <alignment horizontal="center" vertical="center" wrapText="1"/>
      <protection locked="0"/>
    </xf>
    <xf numFmtId="0" fontId="66" fillId="0" borderId="17" xfId="67" applyFont="1" applyFill="1" applyBorder="1" applyAlignment="1" applyProtection="1">
      <alignment horizontal="center" vertical="center"/>
      <protection locked="0"/>
    </xf>
    <xf numFmtId="0" fontId="66" fillId="0" borderId="18" xfId="67" applyFont="1" applyFill="1" applyBorder="1" applyAlignment="1" applyProtection="1">
      <alignment horizontal="center" vertical="center" wrapText="1"/>
      <protection locked="0"/>
    </xf>
    <xf numFmtId="0" fontId="66" fillId="0" borderId="19" xfId="67" applyFont="1" applyFill="1" applyBorder="1" applyAlignment="1" applyProtection="1">
      <alignment horizontal="center" vertical="center"/>
      <protection locked="0"/>
    </xf>
    <xf numFmtId="0" fontId="66" fillId="0" borderId="18" xfId="67" applyFont="1" applyFill="1" applyBorder="1" applyAlignment="1" applyProtection="1">
      <alignment horizontal="center" vertical="center"/>
      <protection locked="0"/>
    </xf>
    <xf numFmtId="0" fontId="65" fillId="33" borderId="18" xfId="67" applyFont="1" applyFill="1" applyBorder="1" applyAlignment="1" applyProtection="1">
      <alignment horizontal="left" vertical="center" wrapText="1"/>
      <protection/>
    </xf>
    <xf numFmtId="0" fontId="65" fillId="33" borderId="18" xfId="67" applyFont="1" applyFill="1" applyBorder="1" applyAlignment="1" applyProtection="1">
      <alignment horizontal="center" vertical="center" wrapText="1"/>
      <protection locked="0"/>
    </xf>
    <xf numFmtId="4" fontId="65" fillId="33" borderId="18" xfId="67" applyNumberFormat="1" applyFont="1" applyFill="1" applyBorder="1" applyAlignment="1" applyProtection="1">
      <alignment horizontal="right" vertical="center"/>
      <protection/>
    </xf>
    <xf numFmtId="4" fontId="65" fillId="33" borderId="18" xfId="67" applyNumberFormat="1" applyFont="1" applyFill="1" applyBorder="1" applyAlignment="1" applyProtection="1">
      <alignment horizontal="right" vertical="center"/>
      <protection locked="0"/>
    </xf>
    <xf numFmtId="0" fontId="65" fillId="0" borderId="18" xfId="67" applyFont="1" applyFill="1" applyBorder="1" applyAlignment="1" applyProtection="1">
      <alignment horizontal="left" vertical="center" wrapText="1"/>
      <protection locked="0"/>
    </xf>
    <xf numFmtId="0" fontId="0" fillId="0" borderId="18" xfId="67" applyFont="1" applyFill="1" applyBorder="1" applyAlignment="1" applyProtection="1">
      <alignment/>
      <protection/>
    </xf>
    <xf numFmtId="0" fontId="65" fillId="33" borderId="13" xfId="67" applyFont="1" applyFill="1" applyBorder="1" applyAlignment="1" applyProtection="1">
      <alignment horizontal="center" vertical="center" wrapText="1"/>
      <protection/>
    </xf>
    <xf numFmtId="0" fontId="65" fillId="33" borderId="14" xfId="67" applyFont="1" applyFill="1" applyBorder="1" applyAlignment="1" applyProtection="1">
      <alignment horizontal="center" vertical="center" wrapText="1"/>
      <protection locked="0"/>
    </xf>
    <xf numFmtId="0" fontId="65" fillId="33" borderId="15" xfId="67" applyFont="1" applyFill="1" applyBorder="1" applyAlignment="1" applyProtection="1">
      <alignment horizontal="center" vertical="center" wrapText="1"/>
      <protection locked="0"/>
    </xf>
    <xf numFmtId="4" fontId="65" fillId="0" borderId="18" xfId="67" applyNumberFormat="1" applyFont="1" applyFill="1" applyBorder="1" applyAlignment="1" applyProtection="1">
      <alignment horizontal="right" vertical="center"/>
      <protection/>
    </xf>
    <xf numFmtId="4" fontId="65" fillId="0" borderId="18" xfId="67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63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6" fillId="0" borderId="12" xfId="67" applyFont="1" applyFill="1" applyBorder="1" applyAlignment="1" applyProtection="1">
      <alignment horizontal="center" vertical="center" wrapText="1"/>
      <protection/>
    </xf>
    <xf numFmtId="0" fontId="66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6" fillId="0" borderId="17" xfId="67" applyFont="1" applyFill="1" applyBorder="1" applyAlignment="1" applyProtection="1">
      <alignment horizontal="center" vertical="center"/>
      <protection/>
    </xf>
    <xf numFmtId="0" fontId="66" fillId="0" borderId="18" xfId="67" applyFont="1" applyFill="1" applyBorder="1" applyAlignment="1" applyProtection="1">
      <alignment horizontal="center" vertical="center"/>
      <protection/>
    </xf>
    <xf numFmtId="3" fontId="66" fillId="0" borderId="18" xfId="67" applyNumberFormat="1" applyFont="1" applyFill="1" applyBorder="1" applyAlignment="1" applyProtection="1">
      <alignment horizontal="center" vertical="center"/>
      <protection/>
    </xf>
    <xf numFmtId="0" fontId="66" fillId="0" borderId="18" xfId="67" applyFont="1" applyFill="1" applyBorder="1" applyAlignment="1" applyProtection="1">
      <alignment horizontal="left" vertical="center" wrapText="1"/>
      <protection/>
    </xf>
    <xf numFmtId="0" fontId="66" fillId="0" borderId="18" xfId="67" applyFont="1" applyFill="1" applyBorder="1" applyAlignment="1" applyProtection="1">
      <alignment horizontal="right" vertical="center"/>
      <protection locked="0"/>
    </xf>
    <xf numFmtId="0" fontId="66" fillId="0" borderId="13" xfId="67" applyFont="1" applyFill="1" applyBorder="1" applyAlignment="1" applyProtection="1">
      <alignment horizontal="center" vertical="center"/>
      <protection/>
    </xf>
    <xf numFmtId="0" fontId="66" fillId="0" borderId="14" xfId="67" applyFont="1" applyFill="1" applyBorder="1" applyAlignment="1" applyProtection="1">
      <alignment horizontal="center" vertical="center"/>
      <protection/>
    </xf>
    <xf numFmtId="0" fontId="66" fillId="0" borderId="15" xfId="67" applyFont="1" applyFill="1" applyBorder="1" applyAlignment="1" applyProtection="1">
      <alignment horizontal="center" vertical="center"/>
      <protection/>
    </xf>
    <xf numFmtId="0" fontId="66" fillId="0" borderId="18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6" fillId="0" borderId="14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12" fillId="0" borderId="22" xfId="59" applyFont="1" applyFill="1" applyBorder="1" applyAlignment="1">
      <alignment horizontal="center" vertical="center" wrapText="1"/>
      <protection/>
    </xf>
    <xf numFmtId="0" fontId="12" fillId="0" borderId="23" xfId="59" applyFont="1" applyFill="1" applyBorder="1" applyAlignment="1">
      <alignment horizontal="center" vertical="center" wrapText="1"/>
      <protection/>
    </xf>
    <xf numFmtId="0" fontId="12" fillId="0" borderId="24" xfId="59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vertical="center" wrapText="1"/>
      <protection/>
    </xf>
    <xf numFmtId="0" fontId="12" fillId="0" borderId="10" xfId="59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6" fillId="0" borderId="18" xfId="67" applyFont="1" applyFill="1" applyBorder="1" applyAlignment="1" applyProtection="1">
      <alignment horizontal="center" vertical="center" wrapText="1"/>
      <protection/>
    </xf>
    <xf numFmtId="0" fontId="65" fillId="0" borderId="18" xfId="67" applyFont="1" applyFill="1" applyBorder="1" applyAlignment="1" applyProtection="1">
      <alignment horizontal="left" vertical="center" wrapText="1"/>
      <protection/>
    </xf>
    <xf numFmtId="0" fontId="65" fillId="0" borderId="18" xfId="67" applyFont="1" applyFill="1" applyBorder="1" applyAlignment="1" applyProtection="1">
      <alignment vertical="center" wrapText="1"/>
      <protection/>
    </xf>
    <xf numFmtId="0" fontId="65" fillId="0" borderId="18" xfId="67" applyFont="1" applyFill="1" applyBorder="1" applyAlignment="1" applyProtection="1">
      <alignment horizontal="center" vertical="center" wrapText="1"/>
      <protection/>
    </xf>
    <xf numFmtId="0" fontId="65" fillId="0" borderId="18" xfId="67" applyFont="1" applyFill="1" applyBorder="1" applyAlignment="1" applyProtection="1">
      <alignment horizontal="center" vertical="center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6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wrapText="1"/>
      <protection/>
    </xf>
    <xf numFmtId="0" fontId="65" fillId="0" borderId="0" xfId="67" applyFont="1" applyFill="1" applyBorder="1" applyAlignment="1" applyProtection="1">
      <alignment horizontal="right"/>
      <protection locked="0"/>
    </xf>
    <xf numFmtId="0" fontId="66" fillId="0" borderId="25" xfId="67" applyFont="1" applyFill="1" applyBorder="1" applyAlignment="1" applyProtection="1">
      <alignment horizontal="center" vertical="center"/>
      <protection/>
    </xf>
    <xf numFmtId="0" fontId="66" fillId="0" borderId="26" xfId="67" applyFont="1" applyFill="1" applyBorder="1" applyAlignment="1" applyProtection="1">
      <alignment horizontal="center" vertical="center"/>
      <protection/>
    </xf>
    <xf numFmtId="0" fontId="66" fillId="0" borderId="27" xfId="67" applyFont="1" applyFill="1" applyBorder="1" applyAlignment="1" applyProtection="1">
      <alignment horizontal="center" vertical="center"/>
      <protection/>
    </xf>
    <xf numFmtId="0" fontId="66" fillId="0" borderId="18" xfId="67" applyFont="1" applyFill="1" applyBorder="1" applyAlignment="1" applyProtection="1">
      <alignment horizontal="center" vertical="center"/>
      <protection/>
    </xf>
    <xf numFmtId="0" fontId="66" fillId="0" borderId="19" xfId="67" applyFont="1" applyFill="1" applyBorder="1" applyAlignment="1" applyProtection="1">
      <alignment horizontal="center" vertical="center"/>
      <protection/>
    </xf>
    <xf numFmtId="0" fontId="66" fillId="0" borderId="28" xfId="67" applyFont="1" applyFill="1" applyBorder="1" applyAlignment="1" applyProtection="1">
      <alignment horizontal="center" vertical="center"/>
      <protection/>
    </xf>
    <xf numFmtId="0" fontId="66" fillId="0" borderId="25" xfId="67" applyFont="1" applyFill="1" applyBorder="1" applyAlignment="1" applyProtection="1">
      <alignment horizontal="center" vertical="center" wrapText="1"/>
      <protection/>
    </xf>
    <xf numFmtId="0" fontId="66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5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6" xfId="67" applyNumberFormat="1" applyFont="1" applyFill="1" applyBorder="1" applyAlignment="1" applyProtection="1">
      <alignment horizontal="right" vertical="center"/>
      <protection locked="0"/>
    </xf>
    <xf numFmtId="0" fontId="65" fillId="0" borderId="18" xfId="67" applyFont="1" applyFill="1" applyBorder="1" applyAlignment="1" applyProtection="1">
      <alignment horizontal="right" vertical="center"/>
      <protection locked="0"/>
    </xf>
    <xf numFmtId="0" fontId="8" fillId="0" borderId="30" xfId="67" applyFont="1" applyFill="1" applyBorder="1" applyAlignment="1" applyProtection="1">
      <alignment horizontal="left" wrapText="1"/>
      <protection/>
    </xf>
    <xf numFmtId="0" fontId="44" fillId="0" borderId="0" xfId="0" applyFont="1" applyFill="1" applyBorder="1" applyAlignment="1">
      <alignment vertical="center"/>
    </xf>
    <xf numFmtId="0" fontId="63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Alignment="1" applyProtection="1">
      <alignment horizontal="center" vertical="center"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6" fillId="0" borderId="10" xfId="67" applyFont="1" applyFill="1" applyBorder="1" applyAlignment="1" applyProtection="1">
      <alignment horizontal="center" vertical="center" wrapText="1"/>
      <protection/>
    </xf>
    <xf numFmtId="0" fontId="66" fillId="0" borderId="10" xfId="67" applyFont="1" applyFill="1" applyBorder="1" applyAlignment="1" applyProtection="1">
      <alignment horizontal="center" vertical="center"/>
      <protection/>
    </xf>
    <xf numFmtId="180" fontId="66" fillId="0" borderId="10" xfId="67" applyNumberFormat="1" applyFont="1" applyFill="1" applyBorder="1" applyAlignment="1" applyProtection="1">
      <alignment horizontal="center" vertical="center"/>
      <protection/>
    </xf>
    <xf numFmtId="180" fontId="65" fillId="0" borderId="10" xfId="67" applyNumberFormat="1" applyFont="1" applyFill="1" applyBorder="1" applyAlignment="1" applyProtection="1">
      <alignment horizontal="right" vertical="center"/>
      <protection locked="0"/>
    </xf>
    <xf numFmtId="0" fontId="65" fillId="0" borderId="10" xfId="67" applyFont="1" applyFill="1" applyBorder="1" applyAlignment="1" applyProtection="1">
      <alignment horizontal="left" vertical="center"/>
      <protection locked="0"/>
    </xf>
    <xf numFmtId="0" fontId="65" fillId="0" borderId="10" xfId="67" applyFont="1" applyFill="1" applyBorder="1" applyAlignment="1" applyProtection="1">
      <alignment horizontal="center" vertical="center"/>
      <protection locked="0"/>
    </xf>
    <xf numFmtId="180" fontId="65" fillId="0" borderId="10" xfId="67" applyNumberFormat="1" applyFont="1" applyFill="1" applyBorder="1" applyAlignment="1" applyProtection="1">
      <alignment horizontal="center" vertical="center"/>
      <protection locked="0"/>
    </xf>
    <xf numFmtId="0" fontId="65" fillId="0" borderId="10" xfId="67" applyFont="1" applyFill="1" applyBorder="1" applyAlignment="1" applyProtection="1">
      <alignment horizontal="left" vertical="center" wrapText="1"/>
      <protection/>
    </xf>
    <xf numFmtId="180" fontId="65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6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5" fillId="0" borderId="10" xfId="67" applyNumberFormat="1" applyFont="1" applyFill="1" applyBorder="1" applyAlignment="1" applyProtection="1">
      <alignment horizontal="right" vertical="center"/>
      <protection/>
    </xf>
    <xf numFmtId="180" fontId="65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65" fillId="0" borderId="0" xfId="67" applyFont="1" applyFill="1" applyBorder="1" applyAlignment="1" applyProtection="1">
      <alignment horizontal="right" wrapText="1"/>
      <protection locked="0"/>
    </xf>
    <xf numFmtId="0" fontId="65" fillId="0" borderId="0" xfId="67" applyFont="1" applyFill="1" applyBorder="1" applyAlignment="1" applyProtection="1">
      <alignment horizontal="right" wrapText="1"/>
      <protection/>
    </xf>
    <xf numFmtId="0" fontId="66" fillId="0" borderId="31" xfId="67" applyFont="1" applyFill="1" applyBorder="1" applyAlignment="1" applyProtection="1">
      <alignment horizontal="center" vertical="center" wrapText="1"/>
      <protection/>
    </xf>
    <xf numFmtId="0" fontId="66" fillId="0" borderId="27" xfId="67" applyFont="1" applyFill="1" applyBorder="1" applyAlignment="1" applyProtection="1">
      <alignment horizontal="center" vertical="center" wrapText="1"/>
      <protection/>
    </xf>
    <xf numFmtId="0" fontId="66" fillId="0" borderId="32" xfId="67" applyFont="1" applyFill="1" applyBorder="1" applyAlignment="1" applyProtection="1">
      <alignment horizontal="center" vertical="center" wrapText="1"/>
      <protection/>
    </xf>
    <xf numFmtId="0" fontId="66" fillId="0" borderId="28" xfId="67" applyFont="1" applyFill="1" applyBorder="1" applyAlignment="1" applyProtection="1">
      <alignment horizontal="center" vertical="center" wrapText="1"/>
      <protection/>
    </xf>
    <xf numFmtId="0" fontId="66" fillId="0" borderId="33" xfId="67" applyFont="1" applyFill="1" applyBorder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6" fillId="0" borderId="19" xfId="67" applyFont="1" applyFill="1" applyBorder="1" applyAlignment="1" applyProtection="1">
      <alignment horizontal="center" vertical="center" wrapText="1"/>
      <protection/>
    </xf>
    <xf numFmtId="0" fontId="66" fillId="0" borderId="34" xfId="67" applyFont="1" applyFill="1" applyBorder="1" applyAlignment="1" applyProtection="1">
      <alignment horizontal="center" vertical="center" wrapText="1"/>
      <protection/>
    </xf>
    <xf numFmtId="0" fontId="66" fillId="0" borderId="35" xfId="67" applyFont="1" applyFill="1" applyBorder="1" applyAlignment="1" applyProtection="1">
      <alignment horizontal="center" vertical="center" wrapText="1"/>
      <protection/>
    </xf>
    <xf numFmtId="0" fontId="66" fillId="0" borderId="34" xfId="67" applyFont="1" applyFill="1" applyBorder="1" applyAlignment="1" applyProtection="1">
      <alignment horizontal="center" vertical="center"/>
      <protection/>
    </xf>
    <xf numFmtId="0" fontId="65" fillId="0" borderId="19" xfId="67" applyFont="1" applyFill="1" applyBorder="1" applyAlignment="1" applyProtection="1">
      <alignment horizontal="left" vertical="center" wrapText="1"/>
      <protection/>
    </xf>
    <xf numFmtId="0" fontId="65" fillId="0" borderId="34" xfId="67" applyFont="1" applyFill="1" applyBorder="1" applyAlignment="1" applyProtection="1">
      <alignment horizontal="left" vertical="center" wrapText="1"/>
      <protection/>
    </xf>
    <xf numFmtId="0" fontId="65" fillId="0" borderId="34" xfId="67" applyFont="1" applyFill="1" applyBorder="1" applyAlignment="1" applyProtection="1">
      <alignment horizontal="right" vertical="center"/>
      <protection/>
    </xf>
    <xf numFmtId="180" fontId="65" fillId="0" borderId="34" xfId="67" applyNumberFormat="1" applyFont="1" applyFill="1" applyBorder="1" applyAlignment="1" applyProtection="1">
      <alignment horizontal="right" vertical="center"/>
      <protection locked="0"/>
    </xf>
    <xf numFmtId="180" fontId="65" fillId="0" borderId="34" xfId="67" applyNumberFormat="1" applyFont="1" applyFill="1" applyBorder="1" applyAlignment="1" applyProtection="1">
      <alignment horizontal="right" vertical="center"/>
      <protection/>
    </xf>
    <xf numFmtId="0" fontId="65" fillId="0" borderId="36" xfId="67" applyFont="1" applyFill="1" applyBorder="1" applyAlignment="1" applyProtection="1">
      <alignment horizontal="center" vertical="center"/>
      <protection/>
    </xf>
    <xf numFmtId="0" fontId="65" fillId="0" borderId="35" xfId="67" applyFont="1" applyFill="1" applyBorder="1" applyAlignment="1" applyProtection="1">
      <alignment horizontal="left" vertical="center"/>
      <protection/>
    </xf>
    <xf numFmtId="0" fontId="8" fillId="0" borderId="32" xfId="67" applyFont="1" applyFill="1" applyBorder="1" applyAlignment="1" applyProtection="1">
      <alignment horizontal="left" wrapText="1"/>
      <protection/>
    </xf>
    <xf numFmtId="0" fontId="66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66" fillId="0" borderId="34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66" fillId="0" borderId="37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71" fillId="0" borderId="0" xfId="67" applyNumberFormat="1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right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72" fillId="0" borderId="0" xfId="67" applyFont="1" applyFill="1" applyBorder="1" applyAlignment="1" applyProtection="1">
      <alignment horizontal="center" vertical="center" wrapText="1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49" fontId="66" fillId="0" borderId="25" xfId="67" applyNumberFormat="1" applyFont="1" applyFill="1" applyBorder="1" applyAlignment="1" applyProtection="1">
      <alignment horizontal="center" vertical="center" wrapText="1"/>
      <protection/>
    </xf>
    <xf numFmtId="0" fontId="66" fillId="0" borderId="37" xfId="67" applyFont="1" applyFill="1" applyBorder="1" applyAlignment="1" applyProtection="1">
      <alignment horizontal="center" vertical="center"/>
      <protection/>
    </xf>
    <xf numFmtId="0" fontId="66" fillId="0" borderId="38" xfId="67" applyFont="1" applyFill="1" applyBorder="1" applyAlignment="1" applyProtection="1">
      <alignment horizontal="center" vertical="center"/>
      <protection/>
    </xf>
    <xf numFmtId="49" fontId="66" fillId="0" borderId="28" xfId="67" applyNumberFormat="1" applyFont="1" applyFill="1" applyBorder="1" applyAlignment="1" applyProtection="1">
      <alignment horizontal="center" vertical="center" wrapText="1"/>
      <protection/>
    </xf>
    <xf numFmtId="0" fontId="66" fillId="0" borderId="39" xfId="67" applyFont="1" applyFill="1" applyBorder="1" applyAlignment="1" applyProtection="1">
      <alignment horizontal="center" vertical="center"/>
      <protection/>
    </xf>
    <xf numFmtId="49" fontId="66" fillId="0" borderId="10" xfId="67" applyNumberFormat="1" applyFont="1" applyFill="1" applyBorder="1" applyAlignment="1" applyProtection="1">
      <alignment horizontal="center" vertical="center"/>
      <protection/>
    </xf>
    <xf numFmtId="181" fontId="65" fillId="0" borderId="10" xfId="67" applyNumberFormat="1" applyFont="1" applyFill="1" applyBorder="1" applyAlignment="1" applyProtection="1">
      <alignment horizontal="right" vertical="center"/>
      <protection/>
    </xf>
    <xf numFmtId="181" fontId="65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65" fillId="0" borderId="18" xfId="67" applyFont="1" applyFill="1" applyBorder="1" applyAlignment="1" applyProtection="1">
      <alignment horizontal="left" vertical="center"/>
      <protection/>
    </xf>
    <xf numFmtId="0" fontId="65" fillId="0" borderId="18" xfId="67" applyFont="1" applyFill="1" applyBorder="1" applyAlignment="1" applyProtection="1">
      <alignment horizontal="center" vertical="center"/>
      <protection/>
    </xf>
    <xf numFmtId="0" fontId="74" fillId="0" borderId="18" xfId="67" applyFont="1" applyFill="1" applyBorder="1" applyAlignment="1" applyProtection="1">
      <alignment horizontal="center" vertical="center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top"/>
      <protection locked="0"/>
    </xf>
    <xf numFmtId="0" fontId="65" fillId="0" borderId="18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left" vertical="center"/>
      <protection/>
    </xf>
    <xf numFmtId="0" fontId="18" fillId="0" borderId="18" xfId="67" applyFont="1" applyFill="1" applyBorder="1" applyAlignment="1" applyProtection="1">
      <alignment vertical="top"/>
      <protection locked="0"/>
    </xf>
    <xf numFmtId="49" fontId="63" fillId="0" borderId="0" xfId="67" applyNumberFormat="1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left" vertical="center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0" fontId="3" fillId="0" borderId="18" xfId="67" applyFont="1" applyFill="1" applyBorder="1" applyAlignment="1" applyProtection="1">
      <alignment horizontal="left" vertical="top" wrapText="1"/>
      <protection/>
    </xf>
    <xf numFmtId="0" fontId="3" fillId="0" borderId="18" xfId="67" applyFont="1" applyFill="1" applyBorder="1" applyAlignment="1" applyProtection="1">
      <alignment horizontal="left" vertical="top" wrapText="1"/>
      <protection/>
    </xf>
    <xf numFmtId="0" fontId="65" fillId="0" borderId="18" xfId="67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 wrapText="1"/>
      <protection locked="0"/>
    </xf>
    <xf numFmtId="0" fontId="3" fillId="0" borderId="10" xfId="67" applyFont="1" applyFill="1" applyBorder="1" applyAlignment="1" applyProtection="1">
      <alignment horizontal="left" vertical="center"/>
      <protection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3" fillId="0" borderId="35" xfId="67" applyFont="1" applyFill="1" applyBorder="1" applyAlignment="1" applyProtection="1">
      <alignment horizontal="left" vertical="center"/>
      <protection/>
    </xf>
    <xf numFmtId="0" fontId="3" fillId="0" borderId="34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180" fontId="3" fillId="0" borderId="40" xfId="67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4" fontId="3" fillId="0" borderId="41" xfId="67" applyNumberFormat="1" applyFont="1" applyFill="1" applyBorder="1" applyAlignment="1" applyProtection="1">
      <alignment horizontal="right" vertical="center" wrapText="1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/>
    </xf>
    <xf numFmtId="180" fontId="3" fillId="0" borderId="42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49" fontId="66" fillId="0" borderId="10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Fill="1" applyBorder="1" applyAlignment="1" applyProtection="1">
      <alignment horizontal="left" vertical="center" wrapText="1"/>
      <protection locked="0"/>
    </xf>
    <xf numFmtId="49" fontId="8" fillId="0" borderId="10" xfId="67" applyNumberFormat="1" applyFont="1" applyFill="1" applyBorder="1" applyAlignment="1" applyProtection="1">
      <alignment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0" fontId="8" fillId="0" borderId="1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4" fontId="65" fillId="0" borderId="18" xfId="67" applyNumberFormat="1" applyFont="1" applyFill="1" applyBorder="1" applyAlignment="1" applyProtection="1">
      <alignment horizontal="right" vertical="center"/>
      <protection/>
    </xf>
    <xf numFmtId="0" fontId="19" fillId="0" borderId="0" xfId="67" applyFont="1" applyFill="1" applyBorder="1" applyAlignment="1" applyProtection="1">
      <alignment horizontal="center"/>
      <protection/>
    </xf>
    <xf numFmtId="0" fontId="19" fillId="0" borderId="0" xfId="67" applyFont="1" applyFill="1" applyBorder="1" applyAlignment="1" applyProtection="1">
      <alignment horizontal="center" wrapText="1"/>
      <protection/>
    </xf>
    <xf numFmtId="0" fontId="19" fillId="0" borderId="0" xfId="67" applyFont="1" applyFill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21" fillId="0" borderId="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9" fillId="0" borderId="18" xfId="67" applyFont="1" applyFill="1" applyBorder="1" applyAlignment="1" applyProtection="1">
      <alignment horizontal="center" vertical="center" wrapText="1"/>
      <protection/>
    </xf>
    <xf numFmtId="0" fontId="19" fillId="0" borderId="26" xfId="67" applyFont="1" applyFill="1" applyBorder="1" applyAlignment="1" applyProtection="1">
      <alignment horizontal="center" vertical="center" wrapText="1"/>
      <protection/>
    </xf>
    <xf numFmtId="4" fontId="3" fillId="0" borderId="26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67" applyNumberFormat="1" applyFont="1" applyFill="1" applyBorder="1" applyAlignment="1" applyProtection="1">
      <alignment/>
      <protection/>
    </xf>
    <xf numFmtId="4" fontId="22" fillId="0" borderId="0" xfId="0" applyNumberFormat="1" applyFont="1" applyAlignment="1">
      <alignment horizontal="justify"/>
    </xf>
    <xf numFmtId="0" fontId="63" fillId="0" borderId="0" xfId="67" applyFont="1" applyFill="1" applyBorder="1" applyAlignment="1" applyProtection="1">
      <alignment vertical="center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76" fillId="0" borderId="0" xfId="67" applyFont="1" applyFill="1" applyBorder="1" applyAlignment="1" applyProtection="1">
      <alignment horizontal="center" vertical="center"/>
      <protection/>
    </xf>
    <xf numFmtId="0" fontId="63" fillId="0" borderId="26" xfId="67" applyFont="1" applyFill="1" applyBorder="1" applyAlignment="1" applyProtection="1">
      <alignment horizontal="center" vertical="center"/>
      <protection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/>
      <protection locked="0"/>
    </xf>
    <xf numFmtId="180" fontId="63" fillId="0" borderId="25" xfId="67" applyNumberFormat="1" applyFont="1" applyFill="1" applyBorder="1" applyAlignment="1" applyProtection="1">
      <alignment horizontal="center" vertical="center"/>
      <protection locked="0"/>
    </xf>
    <xf numFmtId="0" fontId="63" fillId="0" borderId="19" xfId="67" applyFont="1" applyFill="1" applyBorder="1" applyAlignment="1" applyProtection="1">
      <alignment horizontal="center" vertical="center"/>
      <protection/>
    </xf>
    <xf numFmtId="0" fontId="63" fillId="0" borderId="19" xfId="67" applyFont="1" applyFill="1" applyBorder="1" applyAlignment="1" applyProtection="1">
      <alignment horizontal="center" vertical="center" wrapText="1"/>
      <protection/>
    </xf>
    <xf numFmtId="180" fontId="63" fillId="0" borderId="19" xfId="67" applyNumberFormat="1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vertical="center"/>
      <protection/>
    </xf>
    <xf numFmtId="180" fontId="63" fillId="0" borderId="18" xfId="67" applyNumberFormat="1" applyFont="1" applyFill="1" applyBorder="1" applyAlignment="1" applyProtection="1">
      <alignment horizontal="right" vertical="center"/>
      <protection/>
    </xf>
    <xf numFmtId="0" fontId="63" fillId="0" borderId="18" xfId="67" applyFont="1" applyFill="1" applyBorder="1" applyAlignment="1" applyProtection="1">
      <alignment horizontal="left" vertical="center"/>
      <protection locked="0"/>
    </xf>
    <xf numFmtId="180" fontId="63" fillId="0" borderId="18" xfId="67" applyNumberFormat="1" applyFont="1" applyFill="1" applyBorder="1" applyAlignment="1" applyProtection="1">
      <alignment horizontal="right" vertical="center"/>
      <protection locked="0"/>
    </xf>
    <xf numFmtId="0" fontId="63" fillId="0" borderId="18" xfId="67" applyFont="1" applyFill="1" applyBorder="1" applyAlignment="1" applyProtection="1">
      <alignment vertical="center"/>
      <protection locked="0"/>
    </xf>
    <xf numFmtId="0" fontId="63" fillId="0" borderId="18" xfId="67" applyFont="1" applyFill="1" applyBorder="1" applyAlignment="1" applyProtection="1">
      <alignment horizontal="left" vertical="center"/>
      <protection/>
    </xf>
    <xf numFmtId="180" fontId="76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18" xfId="67" applyNumberFormat="1" applyFont="1" applyFill="1" applyBorder="1" applyAlignment="1" applyProtection="1">
      <alignment vertical="center"/>
      <protection/>
    </xf>
    <xf numFmtId="0" fontId="76" fillId="0" borderId="18" xfId="67" applyFont="1" applyFill="1" applyBorder="1" applyAlignment="1" applyProtection="1">
      <alignment horizontal="center" vertical="center"/>
      <protection/>
    </xf>
    <xf numFmtId="0" fontId="76" fillId="0" borderId="18" xfId="67" applyFont="1" applyFill="1" applyBorder="1" applyAlignment="1" applyProtection="1">
      <alignment horizontal="center" vertical="center"/>
      <protection locked="0"/>
    </xf>
    <xf numFmtId="0" fontId="65" fillId="0" borderId="0" xfId="67" applyFont="1" applyFill="1" applyBorder="1" applyAlignment="1" applyProtection="1">
      <alignment horizontal="left" vertical="center" wrapText="1"/>
      <protection locked="0"/>
    </xf>
    <xf numFmtId="0" fontId="66" fillId="0" borderId="0" xfId="67" applyFont="1" applyFill="1" applyBorder="1" applyAlignment="1" applyProtection="1">
      <alignment horizontal="left" vertical="center" wrapText="1"/>
      <protection/>
    </xf>
    <xf numFmtId="0" fontId="66" fillId="0" borderId="36" xfId="67" applyFont="1" applyFill="1" applyBorder="1" applyAlignment="1" applyProtection="1">
      <alignment horizontal="center" vertical="center" wrapText="1"/>
      <protection/>
    </xf>
    <xf numFmtId="180" fontId="66" fillId="0" borderId="43" xfId="67" applyNumberFormat="1" applyFont="1" applyFill="1" applyBorder="1" applyAlignment="1" applyProtection="1">
      <alignment horizontal="center" vertical="center"/>
      <protection/>
    </xf>
    <xf numFmtId="180" fontId="65" fillId="0" borderId="43" xfId="67" applyNumberFormat="1" applyFont="1" applyFill="1" applyBorder="1" applyAlignment="1" applyProtection="1">
      <alignment horizontal="right" vertical="center"/>
      <protection/>
    </xf>
    <xf numFmtId="180" fontId="66" fillId="0" borderId="26" xfId="67" applyNumberFormat="1" applyFont="1" applyFill="1" applyBorder="1" applyAlignment="1" applyProtection="1">
      <alignment horizontal="center" vertical="center"/>
      <protection/>
    </xf>
    <xf numFmtId="180" fontId="65" fillId="0" borderId="44" xfId="67" applyNumberFormat="1" applyFont="1" applyFill="1" applyBorder="1" applyAlignment="1" applyProtection="1">
      <alignment horizontal="right" vertical="center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/>
    </xf>
    <xf numFmtId="180" fontId="65" fillId="0" borderId="19" xfId="67" applyNumberFormat="1" applyFont="1" applyFill="1" applyBorder="1" applyAlignment="1" applyProtection="1">
      <alignment horizontal="right" vertical="center"/>
      <protection/>
    </xf>
    <xf numFmtId="180" fontId="66" fillId="0" borderId="44" xfId="67" applyNumberFormat="1" applyFont="1" applyFill="1" applyBorder="1" applyAlignment="1" applyProtection="1">
      <alignment horizontal="center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9" fillId="0" borderId="0" xfId="67" applyFont="1" applyFill="1" applyBorder="1" applyAlignment="1" applyProtection="1">
      <alignment horizontal="center" vertical="center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180" fontId="65" fillId="0" borderId="18" xfId="67" applyNumberFormat="1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66" fillId="0" borderId="0" xfId="67" applyFont="1" applyFill="1" applyBorder="1" applyAlignment="1" applyProtection="1">
      <alignment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right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180" fontId="65" fillId="0" borderId="18" xfId="67" applyNumberFormat="1" applyFont="1" applyFill="1" applyBorder="1" applyAlignment="1" applyProtection="1">
      <alignment horizontal="right" vertical="center"/>
      <protection/>
    </xf>
    <xf numFmtId="0" fontId="77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top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0" fontId="65" fillId="0" borderId="19" xfId="67" applyFont="1" applyFill="1" applyBorder="1" applyAlignment="1" applyProtection="1">
      <alignment horizontal="left" vertical="center"/>
      <protection/>
    </xf>
    <xf numFmtId="180" fontId="65" fillId="0" borderId="36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0" fontId="65" fillId="0" borderId="25" xfId="67" applyNumberFormat="1" applyFont="1" applyFill="1" applyBorder="1" applyAlignment="1" applyProtection="1">
      <alignment horizontal="right" vertical="center"/>
      <protection/>
    </xf>
    <xf numFmtId="0" fontId="65" fillId="0" borderId="26" xfId="67" applyFont="1" applyFill="1" applyBorder="1" applyAlignment="1" applyProtection="1">
      <alignment horizontal="left" vertical="center"/>
      <protection/>
    </xf>
    <xf numFmtId="0" fontId="74" fillId="0" borderId="19" xfId="67" applyFont="1" applyFill="1" applyBorder="1" applyAlignment="1" applyProtection="1">
      <alignment horizontal="center" vertical="center"/>
      <protection/>
    </xf>
    <xf numFmtId="180" fontId="74" fillId="0" borderId="36" xfId="67" applyNumberFormat="1" applyFont="1" applyFill="1" applyBorder="1" applyAlignment="1" applyProtection="1">
      <alignment horizontal="right" vertical="center"/>
      <protection/>
    </xf>
    <xf numFmtId="0" fontId="74" fillId="0" borderId="26" xfId="67" applyFont="1" applyFill="1" applyBorder="1" applyAlignment="1" applyProtection="1">
      <alignment horizontal="center" vertical="center"/>
      <protection/>
    </xf>
    <xf numFmtId="180" fontId="74" fillId="0" borderId="10" xfId="67" applyNumberFormat="1" applyFont="1" applyFill="1" applyBorder="1" applyAlignment="1" applyProtection="1">
      <alignment horizontal="right" vertical="center"/>
      <protection/>
    </xf>
    <xf numFmtId="180" fontId="65" fillId="0" borderId="36" xfId="67" applyNumberFormat="1" applyFont="1" applyFill="1" applyBorder="1" applyAlignment="1" applyProtection="1">
      <alignment horizontal="right" vertical="center"/>
      <protection/>
    </xf>
    <xf numFmtId="0" fontId="74" fillId="0" borderId="19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7" activePane="bottomRight" state="frozen"/>
      <selection pane="bottomRight" activeCell="D7" sqref="D7"/>
    </sheetView>
  </sheetViews>
  <sheetFormatPr defaultColWidth="8.00390625" defaultRowHeight="12.75"/>
  <cols>
    <col min="1" max="1" width="39.57421875" style="83" customWidth="1"/>
    <col min="2" max="2" width="43.140625" style="83" customWidth="1"/>
    <col min="3" max="3" width="40.421875" style="83" customWidth="1"/>
    <col min="4" max="4" width="46.140625" style="83" customWidth="1"/>
    <col min="5" max="5" width="8.00390625" style="71" customWidth="1"/>
    <col min="6" max="16384" width="8.00390625" style="71" customWidth="1"/>
  </cols>
  <sheetData>
    <row r="1" spans="1:4" ht="16.5" customHeight="1">
      <c r="A1" s="285"/>
      <c r="B1" s="84"/>
      <c r="C1" s="84"/>
      <c r="D1" s="155" t="s">
        <v>0</v>
      </c>
    </row>
    <row r="2" spans="1:4" ht="36" customHeight="1">
      <c r="A2" s="72" t="s">
        <v>1</v>
      </c>
      <c r="B2" s="286"/>
      <c r="C2" s="286"/>
      <c r="D2" s="286"/>
    </row>
    <row r="3" spans="1:4" ht="21" customHeight="1">
      <c r="A3" s="109" t="s">
        <v>2</v>
      </c>
      <c r="B3" s="287"/>
      <c r="C3" s="287"/>
      <c r="D3" s="154" t="s">
        <v>3</v>
      </c>
    </row>
    <row r="4" spans="1:4" ht="19.5" customHeight="1">
      <c r="A4" s="92" t="s">
        <v>4</v>
      </c>
      <c r="B4" s="166"/>
      <c r="C4" s="92" t="s">
        <v>5</v>
      </c>
      <c r="D4" s="166"/>
    </row>
    <row r="5" spans="1:4" ht="19.5" customHeight="1">
      <c r="A5" s="91" t="s">
        <v>6</v>
      </c>
      <c r="B5" s="91" t="s">
        <v>7</v>
      </c>
      <c r="C5" s="91" t="s">
        <v>8</v>
      </c>
      <c r="D5" s="91" t="s">
        <v>7</v>
      </c>
    </row>
    <row r="6" spans="1:4" ht="19.5" customHeight="1">
      <c r="A6" s="95"/>
      <c r="B6" s="95"/>
      <c r="C6" s="95"/>
      <c r="D6" s="95"/>
    </row>
    <row r="7" spans="1:4" ht="20.25" customHeight="1">
      <c r="A7" s="176" t="s">
        <v>9</v>
      </c>
      <c r="B7" s="31">
        <v>9745461</v>
      </c>
      <c r="C7" s="176" t="s">
        <v>10</v>
      </c>
      <c r="D7" s="214">
        <v>7015476</v>
      </c>
    </row>
    <row r="8" spans="1:4" ht="20.25" customHeight="1">
      <c r="A8" s="176" t="s">
        <v>11</v>
      </c>
      <c r="B8" s="284"/>
      <c r="C8" s="176" t="s">
        <v>12</v>
      </c>
      <c r="D8" s="284"/>
    </row>
    <row r="9" spans="1:4" ht="20.25" customHeight="1">
      <c r="A9" s="176" t="s">
        <v>13</v>
      </c>
      <c r="B9" s="284"/>
      <c r="C9" s="176" t="s">
        <v>14</v>
      </c>
      <c r="D9" s="284"/>
    </row>
    <row r="10" spans="1:4" ht="20.25" customHeight="1">
      <c r="A10" s="176" t="s">
        <v>15</v>
      </c>
      <c r="B10" s="101"/>
      <c r="C10" s="176" t="s">
        <v>16</v>
      </c>
      <c r="D10" s="284"/>
    </row>
    <row r="11" spans="1:4" ht="20.25" customHeight="1">
      <c r="A11" s="176" t="s">
        <v>17</v>
      </c>
      <c r="B11" s="101">
        <f>SUM(B12:B16)</f>
        <v>0</v>
      </c>
      <c r="C11" s="176" t="s">
        <v>18</v>
      </c>
      <c r="D11" s="284"/>
    </row>
    <row r="12" spans="1:4" ht="20.25" customHeight="1">
      <c r="A12" s="176" t="s">
        <v>19</v>
      </c>
      <c r="B12" s="101"/>
      <c r="C12" s="176" t="s">
        <v>20</v>
      </c>
      <c r="D12" s="284"/>
    </row>
    <row r="13" spans="1:4" ht="20.25" customHeight="1">
      <c r="A13" s="176" t="s">
        <v>21</v>
      </c>
      <c r="B13" s="101"/>
      <c r="C13" s="176" t="s">
        <v>22</v>
      </c>
      <c r="D13" s="284"/>
    </row>
    <row r="14" spans="1:4" ht="20.25" customHeight="1">
      <c r="A14" s="176" t="s">
        <v>23</v>
      </c>
      <c r="B14" s="101"/>
      <c r="C14" s="176" t="s">
        <v>24</v>
      </c>
      <c r="D14" s="214">
        <v>1586812</v>
      </c>
    </row>
    <row r="15" spans="1:4" ht="20.25" customHeight="1">
      <c r="A15" s="288" t="s">
        <v>25</v>
      </c>
      <c r="B15" s="289"/>
      <c r="C15" s="176" t="s">
        <v>26</v>
      </c>
      <c r="D15" s="214">
        <v>558683</v>
      </c>
    </row>
    <row r="16" spans="1:4" ht="20.25" customHeight="1">
      <c r="A16" s="288" t="s">
        <v>27</v>
      </c>
      <c r="B16" s="290"/>
      <c r="C16" s="176" t="s">
        <v>28</v>
      </c>
      <c r="D16" s="31"/>
    </row>
    <row r="17" spans="1:4" ht="20.25" customHeight="1">
      <c r="A17" s="291"/>
      <c r="B17" s="290"/>
      <c r="C17" s="176" t="s">
        <v>29</v>
      </c>
      <c r="D17" s="284"/>
    </row>
    <row r="18" spans="1:4" ht="20.25" customHeight="1">
      <c r="A18" s="291"/>
      <c r="B18" s="290"/>
      <c r="C18" s="176" t="s">
        <v>30</v>
      </c>
      <c r="D18" s="284"/>
    </row>
    <row r="19" spans="1:4" ht="20.25" customHeight="1">
      <c r="A19" s="291"/>
      <c r="B19" s="290"/>
      <c r="C19" s="176" t="s">
        <v>31</v>
      </c>
      <c r="D19" s="284"/>
    </row>
    <row r="20" spans="1:4" ht="20.25" customHeight="1">
      <c r="A20" s="291"/>
      <c r="B20" s="290"/>
      <c r="C20" s="176" t="s">
        <v>32</v>
      </c>
      <c r="D20" s="284"/>
    </row>
    <row r="21" spans="1:4" ht="20.25" customHeight="1">
      <c r="A21" s="291"/>
      <c r="B21" s="290"/>
      <c r="C21" s="176" t="s">
        <v>33</v>
      </c>
      <c r="D21" s="284"/>
    </row>
    <row r="22" spans="1:4" ht="20.25" customHeight="1">
      <c r="A22" s="291"/>
      <c r="B22" s="290"/>
      <c r="C22" s="176" t="s">
        <v>34</v>
      </c>
      <c r="D22" s="284"/>
    </row>
    <row r="23" spans="1:4" ht="20.25" customHeight="1">
      <c r="A23" s="291"/>
      <c r="B23" s="290"/>
      <c r="C23" s="176" t="s">
        <v>35</v>
      </c>
      <c r="D23" s="284"/>
    </row>
    <row r="24" spans="1:4" ht="20.25" customHeight="1">
      <c r="A24" s="291"/>
      <c r="B24" s="290"/>
      <c r="C24" s="176" t="s">
        <v>36</v>
      </c>
      <c r="D24" s="284"/>
    </row>
    <row r="25" spans="1:4" ht="20.25" customHeight="1">
      <c r="A25" s="291"/>
      <c r="B25" s="290"/>
      <c r="C25" s="176" t="s">
        <v>37</v>
      </c>
      <c r="D25" s="214">
        <v>584490</v>
      </c>
    </row>
    <row r="26" spans="1:4" ht="20.25" customHeight="1">
      <c r="A26" s="291"/>
      <c r="B26" s="290"/>
      <c r="C26" s="176" t="s">
        <v>38</v>
      </c>
      <c r="D26" s="31"/>
    </row>
    <row r="27" spans="1:4" ht="20.25" customHeight="1">
      <c r="A27" s="291"/>
      <c r="B27" s="290"/>
      <c r="C27" s="176" t="s">
        <v>39</v>
      </c>
      <c r="D27" s="292"/>
    </row>
    <row r="28" spans="1:4" ht="20.25" customHeight="1">
      <c r="A28" s="291"/>
      <c r="B28" s="290"/>
      <c r="C28" s="293" t="s">
        <v>40</v>
      </c>
      <c r="D28" s="125"/>
    </row>
    <row r="29" spans="1:4" ht="20.25" customHeight="1">
      <c r="A29" s="291"/>
      <c r="B29" s="290"/>
      <c r="C29" s="293" t="s">
        <v>41</v>
      </c>
      <c r="D29" s="125"/>
    </row>
    <row r="30" spans="1:4" ht="20.25" customHeight="1">
      <c r="A30" s="294" t="s">
        <v>42</v>
      </c>
      <c r="B30" s="295">
        <f>SUM(B7:B11)</f>
        <v>9745461</v>
      </c>
      <c r="C30" s="296" t="s">
        <v>43</v>
      </c>
      <c r="D30" s="297">
        <f>SUM(D7:D29)</f>
        <v>9745461</v>
      </c>
    </row>
    <row r="31" spans="1:4" ht="20.25" customHeight="1">
      <c r="A31" s="288" t="s">
        <v>44</v>
      </c>
      <c r="B31" s="298"/>
      <c r="C31" s="293" t="s">
        <v>45</v>
      </c>
      <c r="D31" s="125"/>
    </row>
    <row r="32" spans="1:4" ht="20.25" customHeight="1">
      <c r="A32" s="299" t="s">
        <v>46</v>
      </c>
      <c r="B32" s="295">
        <f>B30+B31</f>
        <v>9745461</v>
      </c>
      <c r="C32" s="296" t="s">
        <v>47</v>
      </c>
      <c r="D32" s="297">
        <f>D30+D31</f>
        <v>9745461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70" customWidth="1"/>
    <col min="2" max="2" width="29.00390625" style="70" customWidth="1"/>
    <col min="3" max="5" width="23.57421875" style="70" customWidth="1"/>
    <col min="6" max="6" width="11.28125" style="71" customWidth="1"/>
    <col min="7" max="7" width="25.140625" style="70" customWidth="1"/>
    <col min="8" max="8" width="15.57421875" style="71" customWidth="1"/>
    <col min="9" max="9" width="13.421875" style="71" customWidth="1"/>
    <col min="10" max="10" width="18.8515625" style="70" customWidth="1"/>
    <col min="11" max="11" width="9.140625" style="71" customWidth="1"/>
    <col min="12" max="16384" width="9.140625" style="71" bestFit="1" customWidth="1"/>
  </cols>
  <sheetData>
    <row r="1" ht="12" customHeight="1">
      <c r="J1" s="82" t="s">
        <v>370</v>
      </c>
    </row>
    <row r="2" spans="1:10" ht="28.5" customHeight="1">
      <c r="A2" s="72" t="s">
        <v>371</v>
      </c>
      <c r="B2" s="73"/>
      <c r="C2" s="73"/>
      <c r="D2" s="73"/>
      <c r="E2" s="74"/>
      <c r="F2" s="75"/>
      <c r="G2" s="74"/>
      <c r="H2" s="75"/>
      <c r="I2" s="75"/>
      <c r="J2" s="74"/>
    </row>
    <row r="3" ht="17.25" customHeight="1">
      <c r="A3" s="76" t="str">
        <f>'财务收支预算总表01-1'!A3</f>
        <v>单位名称：大姚县人民代表大会常务委员会办公室</v>
      </c>
    </row>
    <row r="4" spans="1:10" ht="44.25" customHeight="1">
      <c r="A4" s="77" t="s">
        <v>316</v>
      </c>
      <c r="B4" s="77" t="s">
        <v>317</v>
      </c>
      <c r="C4" s="77" t="s">
        <v>318</v>
      </c>
      <c r="D4" s="77" t="s">
        <v>319</v>
      </c>
      <c r="E4" s="77" t="s">
        <v>320</v>
      </c>
      <c r="F4" s="21" t="s">
        <v>321</v>
      </c>
      <c r="G4" s="77" t="s">
        <v>322</v>
      </c>
      <c r="H4" s="21" t="s">
        <v>323</v>
      </c>
      <c r="I4" s="21" t="s">
        <v>324</v>
      </c>
      <c r="J4" s="77" t="s">
        <v>325</v>
      </c>
    </row>
    <row r="5" spans="1:10" ht="14.2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1">
        <v>6</v>
      </c>
      <c r="G5" s="77">
        <v>7</v>
      </c>
      <c r="H5" s="21">
        <v>8</v>
      </c>
      <c r="I5" s="21">
        <v>9</v>
      </c>
      <c r="J5" s="77">
        <v>10</v>
      </c>
    </row>
    <row r="6" spans="1:10" ht="42" customHeight="1">
      <c r="A6" s="78"/>
      <c r="B6" s="79"/>
      <c r="C6" s="79"/>
      <c r="D6" s="79"/>
      <c r="E6" s="80"/>
      <c r="F6" s="81"/>
      <c r="G6" s="80"/>
      <c r="H6" s="81"/>
      <c r="I6" s="81"/>
      <c r="J6" s="80"/>
    </row>
    <row r="7" spans="1:10" ht="42.75" customHeight="1">
      <c r="A7" s="26"/>
      <c r="B7" s="26"/>
      <c r="C7" s="26"/>
      <c r="D7" s="26"/>
      <c r="E7" s="78"/>
      <c r="F7" s="26"/>
      <c r="G7" s="78"/>
      <c r="H7" s="26"/>
      <c r="I7" s="26"/>
      <c r="J7" s="78"/>
    </row>
    <row r="8" ht="20.25" customHeight="1">
      <c r="A8" s="175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8" sqref="C18"/>
    </sheetView>
  </sheetViews>
  <sheetFormatPr defaultColWidth="8.8515625" defaultRowHeight="14.25" customHeight="1"/>
  <cols>
    <col min="1" max="2" width="21.140625" style="157" customWidth="1"/>
    <col min="3" max="3" width="21.140625" style="83" customWidth="1"/>
    <col min="4" max="4" width="27.7109375" style="83" customWidth="1"/>
    <col min="5" max="6" width="36.7109375" style="83" customWidth="1"/>
    <col min="7" max="7" width="9.140625" style="83" customWidth="1"/>
    <col min="8" max="16384" width="9.140625" style="83" bestFit="1" customWidth="1"/>
  </cols>
  <sheetData>
    <row r="1" spans="1:6" ht="12" customHeight="1">
      <c r="A1" s="158">
        <v>0</v>
      </c>
      <c r="B1" s="158">
        <v>0</v>
      </c>
      <c r="C1" s="159">
        <v>1</v>
      </c>
      <c r="D1" s="160"/>
      <c r="E1" s="160"/>
      <c r="F1" s="160" t="s">
        <v>372</v>
      </c>
    </row>
    <row r="2" spans="1:6" ht="26.25" customHeight="1">
      <c r="A2" s="161" t="s">
        <v>373</v>
      </c>
      <c r="B2" s="161"/>
      <c r="C2" s="162"/>
      <c r="D2" s="162"/>
      <c r="E2" s="163"/>
      <c r="F2" s="163"/>
    </row>
    <row r="3" spans="1:6" ht="13.5" customHeight="1">
      <c r="A3" s="164" t="str">
        <f>'财务收支预算总表01-1'!A3</f>
        <v>单位名称：大姚县人民代表大会常务委员会办公室</v>
      </c>
      <c r="B3" s="164"/>
      <c r="C3" s="159"/>
      <c r="D3" s="160"/>
      <c r="E3" s="160"/>
      <c r="F3" s="160" t="s">
        <v>3</v>
      </c>
    </row>
    <row r="4" spans="1:6" ht="19.5" customHeight="1">
      <c r="A4" s="91" t="s">
        <v>177</v>
      </c>
      <c r="B4" s="165" t="s">
        <v>69</v>
      </c>
      <c r="C4" s="91" t="s">
        <v>70</v>
      </c>
      <c r="D4" s="92" t="s">
        <v>374</v>
      </c>
      <c r="E4" s="93"/>
      <c r="F4" s="166"/>
    </row>
    <row r="5" spans="1:6" ht="18.75" customHeight="1">
      <c r="A5" s="167"/>
      <c r="B5" s="168"/>
      <c r="C5" s="96"/>
      <c r="D5" s="91" t="s">
        <v>53</v>
      </c>
      <c r="E5" s="169" t="s">
        <v>71</v>
      </c>
      <c r="F5" s="91" t="s">
        <v>72</v>
      </c>
    </row>
    <row r="6" spans="1:6" ht="18.75" customHeight="1">
      <c r="A6" s="170">
        <v>1</v>
      </c>
      <c r="B6" s="170" t="s">
        <v>159</v>
      </c>
      <c r="C6" s="112">
        <v>3</v>
      </c>
      <c r="D6" s="170" t="s">
        <v>161</v>
      </c>
      <c r="E6" s="170" t="s">
        <v>162</v>
      </c>
      <c r="F6" s="112">
        <v>6</v>
      </c>
    </row>
    <row r="7" spans="1:6" ht="18.75" customHeight="1">
      <c r="A7" s="118"/>
      <c r="B7" s="118"/>
      <c r="C7" s="118"/>
      <c r="D7" s="171">
        <f>E7+F7</f>
        <v>0</v>
      </c>
      <c r="E7" s="172"/>
      <c r="F7" s="172"/>
    </row>
    <row r="8" spans="1:6" ht="18.75" customHeight="1">
      <c r="A8" s="173"/>
      <c r="B8" s="173"/>
      <c r="C8" s="173"/>
      <c r="D8" s="171">
        <f>E8+F8</f>
        <v>0</v>
      </c>
      <c r="E8" s="172"/>
      <c r="F8" s="172"/>
    </row>
    <row r="9" spans="1:6" ht="18.75" customHeight="1">
      <c r="A9" s="173" t="s">
        <v>118</v>
      </c>
      <c r="B9" s="173"/>
      <c r="C9" s="173" t="s">
        <v>118</v>
      </c>
      <c r="D9" s="171">
        <f>E9+F9</f>
        <v>0</v>
      </c>
      <c r="E9" s="172">
        <f>SUM(E7:E8)</f>
        <v>0</v>
      </c>
      <c r="F9" s="172">
        <f>SUM(F7:F8)</f>
        <v>0</v>
      </c>
    </row>
    <row r="10" spans="1:2" ht="14.25" customHeight="1">
      <c r="A10" s="174" t="str">
        <f>IF(A7=0,"说明：本表无数据，故公开空表。","")</f>
        <v>说明：本表无数据，故公开空表。</v>
      </c>
      <c r="B10" s="174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11" sqref="A11:B11"/>
    </sheetView>
  </sheetViews>
  <sheetFormatPr defaultColWidth="8.8515625" defaultRowHeight="14.25" customHeight="1"/>
  <cols>
    <col min="1" max="1" width="20.7109375" style="83" customWidth="1"/>
    <col min="2" max="2" width="21.7109375" style="83" customWidth="1"/>
    <col min="3" max="3" width="35.28125" style="83" customWidth="1"/>
    <col min="4" max="4" width="7.7109375" style="83" customWidth="1"/>
    <col min="5" max="6" width="10.28125" style="83" customWidth="1"/>
    <col min="7" max="7" width="12.00390625" style="83" customWidth="1"/>
    <col min="8" max="10" width="10.00390625" style="83" customWidth="1"/>
    <col min="11" max="11" width="9.140625" style="71" customWidth="1"/>
    <col min="12" max="13" width="9.140625" style="83" customWidth="1"/>
    <col min="14" max="15" width="12.7109375" style="83" customWidth="1"/>
    <col min="16" max="16" width="9.140625" style="71" customWidth="1"/>
    <col min="17" max="17" width="10.421875" style="83" customWidth="1"/>
    <col min="18" max="18" width="9.140625" style="71" customWidth="1"/>
    <col min="19" max="16384" width="9.140625" style="71" bestFit="1" customWidth="1"/>
  </cols>
  <sheetData>
    <row r="1" spans="1:17" ht="13.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P1" s="82"/>
      <c r="Q1" s="154" t="s">
        <v>375</v>
      </c>
    </row>
    <row r="2" spans="1:17" ht="27.75" customHeight="1">
      <c r="A2" s="86" t="s">
        <v>376</v>
      </c>
      <c r="B2" s="73"/>
      <c r="C2" s="73"/>
      <c r="D2" s="73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5"/>
      <c r="Q2" s="74"/>
    </row>
    <row r="3" spans="1:17" ht="18.75" customHeight="1">
      <c r="A3" s="109" t="str">
        <f>'财务收支预算总表01-1'!A3</f>
        <v>单位名称：大姚县人民代表大会常务委员会办公室</v>
      </c>
      <c r="B3" s="110"/>
      <c r="C3" s="110"/>
      <c r="D3" s="110"/>
      <c r="E3" s="110"/>
      <c r="F3" s="110"/>
      <c r="G3" s="110"/>
      <c r="H3" s="110"/>
      <c r="I3" s="110"/>
      <c r="J3" s="110"/>
      <c r="P3" s="90"/>
      <c r="Q3" s="155" t="s">
        <v>168</v>
      </c>
    </row>
    <row r="4" spans="1:17" ht="15.75" customHeight="1">
      <c r="A4" s="97" t="s">
        <v>377</v>
      </c>
      <c r="B4" s="132" t="s">
        <v>378</v>
      </c>
      <c r="C4" s="132" t="s">
        <v>379</v>
      </c>
      <c r="D4" s="132" t="s">
        <v>380</v>
      </c>
      <c r="E4" s="132" t="s">
        <v>381</v>
      </c>
      <c r="F4" s="132" t="s">
        <v>382</v>
      </c>
      <c r="G4" s="133" t="s">
        <v>184</v>
      </c>
      <c r="H4" s="134"/>
      <c r="I4" s="134"/>
      <c r="J4" s="133"/>
      <c r="K4" s="150"/>
      <c r="L4" s="133"/>
      <c r="M4" s="133"/>
      <c r="N4" s="133"/>
      <c r="O4" s="133"/>
      <c r="P4" s="150"/>
      <c r="Q4" s="156"/>
    </row>
    <row r="5" spans="1:17" ht="17.25" customHeight="1">
      <c r="A5" s="135"/>
      <c r="B5" s="136"/>
      <c r="C5" s="136"/>
      <c r="D5" s="136"/>
      <c r="E5" s="136"/>
      <c r="F5" s="136"/>
      <c r="G5" s="137" t="s">
        <v>53</v>
      </c>
      <c r="H5" s="111" t="s">
        <v>56</v>
      </c>
      <c r="I5" s="111" t="s">
        <v>383</v>
      </c>
      <c r="J5" s="136" t="s">
        <v>384</v>
      </c>
      <c r="K5" s="151" t="s">
        <v>385</v>
      </c>
      <c r="L5" s="140" t="s">
        <v>60</v>
      </c>
      <c r="M5" s="140"/>
      <c r="N5" s="140"/>
      <c r="O5" s="140"/>
      <c r="P5" s="152"/>
      <c r="Q5" s="139"/>
    </row>
    <row r="6" spans="1:17" ht="54" customHeight="1">
      <c r="A6" s="138"/>
      <c r="B6" s="139"/>
      <c r="C6" s="139"/>
      <c r="D6" s="139"/>
      <c r="E6" s="139"/>
      <c r="F6" s="139"/>
      <c r="G6" s="140"/>
      <c r="H6" s="111"/>
      <c r="I6" s="111"/>
      <c r="J6" s="139"/>
      <c r="K6" s="153"/>
      <c r="L6" s="139" t="s">
        <v>55</v>
      </c>
      <c r="M6" s="139" t="s">
        <v>61</v>
      </c>
      <c r="N6" s="139" t="s">
        <v>297</v>
      </c>
      <c r="O6" s="139" t="s">
        <v>63</v>
      </c>
      <c r="P6" s="153" t="s">
        <v>64</v>
      </c>
      <c r="Q6" s="139" t="s">
        <v>65</v>
      </c>
    </row>
    <row r="7" spans="1:17" ht="15" customHeight="1">
      <c r="A7" s="95">
        <v>1</v>
      </c>
      <c r="B7" s="141">
        <v>2</v>
      </c>
      <c r="C7" s="141">
        <v>3</v>
      </c>
      <c r="D7" s="95">
        <v>4</v>
      </c>
      <c r="E7" s="141">
        <v>5</v>
      </c>
      <c r="F7" s="141">
        <v>6</v>
      </c>
      <c r="G7" s="95">
        <v>7</v>
      </c>
      <c r="H7" s="141">
        <v>8</v>
      </c>
      <c r="I7" s="141">
        <v>9</v>
      </c>
      <c r="J7" s="95">
        <v>10</v>
      </c>
      <c r="K7" s="141">
        <v>11</v>
      </c>
      <c r="L7" s="141">
        <v>12</v>
      </c>
      <c r="M7" s="95">
        <v>13</v>
      </c>
      <c r="N7" s="141">
        <v>14</v>
      </c>
      <c r="O7" s="141">
        <v>15</v>
      </c>
      <c r="P7" s="95">
        <v>16</v>
      </c>
      <c r="Q7" s="141">
        <v>17</v>
      </c>
    </row>
    <row r="8" spans="1:17" ht="21" customHeight="1">
      <c r="A8" s="142"/>
      <c r="B8" s="143"/>
      <c r="C8" s="143"/>
      <c r="D8" s="143"/>
      <c r="E8" s="144"/>
      <c r="F8" s="145"/>
      <c r="G8" s="145">
        <f>H8+I8+J8+K8+L8</f>
        <v>0</v>
      </c>
      <c r="H8" s="145"/>
      <c r="I8" s="145"/>
      <c r="J8" s="145"/>
      <c r="K8" s="145"/>
      <c r="L8" s="145">
        <f>M8+N8+O8+P8+Q8</f>
        <v>0</v>
      </c>
      <c r="M8" s="145"/>
      <c r="N8" s="145"/>
      <c r="O8" s="145"/>
      <c r="P8" s="145"/>
      <c r="Q8" s="145"/>
    </row>
    <row r="9" spans="1:17" ht="21" customHeight="1">
      <c r="A9" s="142"/>
      <c r="B9" s="143"/>
      <c r="C9" s="143"/>
      <c r="D9" s="143"/>
      <c r="E9" s="144"/>
      <c r="F9" s="146"/>
      <c r="G9" s="146"/>
      <c r="H9" s="146"/>
      <c r="I9" s="146"/>
      <c r="J9" s="146"/>
      <c r="K9" s="145"/>
      <c r="L9" s="145">
        <f>M9+N9+O9+P9+Q9</f>
        <v>0</v>
      </c>
      <c r="M9" s="146"/>
      <c r="N9" s="146"/>
      <c r="O9" s="146"/>
      <c r="P9" s="145"/>
      <c r="Q9" s="146"/>
    </row>
    <row r="10" spans="1:17" ht="21" customHeight="1">
      <c r="A10" s="147" t="s">
        <v>118</v>
      </c>
      <c r="B10" s="148"/>
      <c r="C10" s="148"/>
      <c r="D10" s="148"/>
      <c r="E10" s="144"/>
      <c r="F10" s="145">
        <f>F8+F9</f>
        <v>0</v>
      </c>
      <c r="G10" s="145">
        <f aca="true" t="shared" si="0" ref="G10:Q10">SUM(G8:G9)</f>
        <v>0</v>
      </c>
      <c r="H10" s="145">
        <f t="shared" si="0"/>
        <v>0</v>
      </c>
      <c r="I10" s="145">
        <f t="shared" si="0"/>
        <v>0</v>
      </c>
      <c r="J10" s="145">
        <f t="shared" si="0"/>
        <v>0</v>
      </c>
      <c r="K10" s="145">
        <f t="shared" si="0"/>
        <v>0</v>
      </c>
      <c r="L10" s="145">
        <f t="shared" si="0"/>
        <v>0</v>
      </c>
      <c r="M10" s="145">
        <f t="shared" si="0"/>
        <v>0</v>
      </c>
      <c r="N10" s="145">
        <f t="shared" si="0"/>
        <v>0</v>
      </c>
      <c r="O10" s="145">
        <f t="shared" si="0"/>
        <v>0</v>
      </c>
      <c r="P10" s="145">
        <f t="shared" si="0"/>
        <v>0</v>
      </c>
      <c r="Q10" s="145">
        <f t="shared" si="0"/>
        <v>0</v>
      </c>
    </row>
    <row r="11" spans="1:2" ht="14.25" customHeight="1">
      <c r="A11" s="149" t="str">
        <f>IF(A8=0,"说明：本表无数据，故公开空表。","")</f>
        <v>说明：本表无数据，故公开空表。</v>
      </c>
      <c r="B11" s="149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8" sqref="H8"/>
    </sheetView>
  </sheetViews>
  <sheetFormatPr defaultColWidth="8.7109375" defaultRowHeight="14.25" customHeight="1"/>
  <cols>
    <col min="1" max="7" width="9.140625" style="105" customWidth="1"/>
    <col min="8" max="8" width="12.00390625" style="83" customWidth="1"/>
    <col min="9" max="11" width="10.00390625" style="83" customWidth="1"/>
    <col min="12" max="12" width="9.140625" style="71" customWidth="1"/>
    <col min="13" max="14" width="9.140625" style="83" customWidth="1"/>
    <col min="15" max="16" width="12.7109375" style="83" customWidth="1"/>
    <col min="17" max="17" width="9.140625" style="71" customWidth="1"/>
    <col min="18" max="18" width="10.421875" style="83" customWidth="1"/>
    <col min="19" max="19" width="9.140625" style="71" customWidth="1"/>
    <col min="20" max="247" width="9.140625" style="71" bestFit="1" customWidth="1"/>
    <col min="248" max="16384" width="8.7109375" style="71" customWidth="1"/>
  </cols>
  <sheetData>
    <row r="1" spans="1:18" ht="13.5" customHeight="1">
      <c r="A1" s="84"/>
      <c r="B1" s="84"/>
      <c r="C1" s="84"/>
      <c r="D1" s="84"/>
      <c r="E1" s="84"/>
      <c r="F1" s="84"/>
      <c r="G1" s="84"/>
      <c r="H1" s="106"/>
      <c r="I1" s="106"/>
      <c r="J1" s="106"/>
      <c r="K1" s="106"/>
      <c r="L1" s="121"/>
      <c r="M1" s="122"/>
      <c r="N1" s="122"/>
      <c r="O1" s="122"/>
      <c r="P1" s="122"/>
      <c r="Q1" s="128"/>
      <c r="R1" s="129" t="s">
        <v>386</v>
      </c>
    </row>
    <row r="2" spans="1:18" ht="27.75" customHeight="1">
      <c r="A2" s="107" t="s">
        <v>387</v>
      </c>
      <c r="B2" s="107"/>
      <c r="C2" s="107"/>
      <c r="D2" s="10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25.5" customHeight="1">
      <c r="A3" s="109" t="str">
        <f>'财务收支预算总表01-1'!A3</f>
        <v>单位名称：大姚县人民代表大会常务委员会办公室</v>
      </c>
      <c r="B3" s="110"/>
      <c r="C3" s="110"/>
      <c r="D3" s="110"/>
      <c r="E3" s="110"/>
      <c r="F3" s="110"/>
      <c r="G3" s="110"/>
      <c r="H3" s="88"/>
      <c r="I3" s="88"/>
      <c r="J3" s="88"/>
      <c r="K3" s="88"/>
      <c r="L3" s="121"/>
      <c r="M3" s="122"/>
      <c r="N3" s="122"/>
      <c r="O3" s="122"/>
      <c r="P3" s="122"/>
      <c r="Q3" s="130"/>
      <c r="R3" s="131" t="s">
        <v>168</v>
      </c>
    </row>
    <row r="4" spans="1:18" ht="15.75" customHeight="1">
      <c r="A4" s="111" t="s">
        <v>377</v>
      </c>
      <c r="B4" s="111" t="s">
        <v>388</v>
      </c>
      <c r="C4" s="111" t="s">
        <v>389</v>
      </c>
      <c r="D4" s="111" t="s">
        <v>390</v>
      </c>
      <c r="E4" s="111" t="s">
        <v>391</v>
      </c>
      <c r="F4" s="111" t="s">
        <v>392</v>
      </c>
      <c r="G4" s="111" t="s">
        <v>393</v>
      </c>
      <c r="H4" s="111" t="s">
        <v>184</v>
      </c>
      <c r="I4" s="111"/>
      <c r="J4" s="111"/>
      <c r="K4" s="111"/>
      <c r="L4" s="123"/>
      <c r="M4" s="111"/>
      <c r="N4" s="111"/>
      <c r="O4" s="111"/>
      <c r="P4" s="111"/>
      <c r="Q4" s="123"/>
      <c r="R4" s="111"/>
    </row>
    <row r="5" spans="1:18" ht="17.25" customHeight="1">
      <c r="A5" s="111"/>
      <c r="B5" s="111"/>
      <c r="C5" s="111"/>
      <c r="D5" s="111"/>
      <c r="E5" s="111"/>
      <c r="F5" s="111"/>
      <c r="G5" s="111"/>
      <c r="H5" s="111" t="s">
        <v>53</v>
      </c>
      <c r="I5" s="111" t="s">
        <v>56</v>
      </c>
      <c r="J5" s="111" t="s">
        <v>383</v>
      </c>
      <c r="K5" s="111" t="s">
        <v>384</v>
      </c>
      <c r="L5" s="124" t="s">
        <v>385</v>
      </c>
      <c r="M5" s="111" t="s">
        <v>60</v>
      </c>
      <c r="N5" s="111"/>
      <c r="O5" s="111"/>
      <c r="P5" s="111"/>
      <c r="Q5" s="124"/>
      <c r="R5" s="111"/>
    </row>
    <row r="6" spans="1:18" ht="54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23"/>
      <c r="M6" s="111" t="s">
        <v>55</v>
      </c>
      <c r="N6" s="111" t="s">
        <v>61</v>
      </c>
      <c r="O6" s="111" t="s">
        <v>297</v>
      </c>
      <c r="P6" s="111" t="s">
        <v>63</v>
      </c>
      <c r="Q6" s="123" t="s">
        <v>64</v>
      </c>
      <c r="R6" s="111" t="s">
        <v>65</v>
      </c>
    </row>
    <row r="7" spans="1:18" ht="15" customHeight="1">
      <c r="A7" s="111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1">
        <v>7</v>
      </c>
      <c r="H7" s="111">
        <v>8</v>
      </c>
      <c r="I7" s="111">
        <v>9</v>
      </c>
      <c r="J7" s="111">
        <v>10</v>
      </c>
      <c r="K7" s="111">
        <v>11</v>
      </c>
      <c r="L7" s="111">
        <v>12</v>
      </c>
      <c r="M7" s="111">
        <v>13</v>
      </c>
      <c r="N7" s="111">
        <v>14</v>
      </c>
      <c r="O7" s="111">
        <v>15</v>
      </c>
      <c r="P7" s="111">
        <v>16</v>
      </c>
      <c r="Q7" s="111">
        <v>17</v>
      </c>
      <c r="R7" s="111">
        <v>18</v>
      </c>
    </row>
    <row r="8" spans="1:18" ht="22.5" customHeight="1">
      <c r="A8" s="112"/>
      <c r="B8" s="112"/>
      <c r="C8" s="112"/>
      <c r="D8" s="113"/>
      <c r="E8" s="112"/>
      <c r="F8" s="112"/>
      <c r="G8" s="112"/>
      <c r="H8" s="114">
        <f>I8+J8+K8+L8+M8</f>
        <v>0</v>
      </c>
      <c r="I8" s="114"/>
      <c r="J8" s="114"/>
      <c r="K8" s="114"/>
      <c r="L8" s="114"/>
      <c r="M8" s="114">
        <f>N8+O8+P8+Q8+R8</f>
        <v>0</v>
      </c>
      <c r="N8" s="114"/>
      <c r="O8" s="114"/>
      <c r="P8" s="114"/>
      <c r="Q8" s="114"/>
      <c r="R8" s="114"/>
    </row>
    <row r="9" spans="1:18" ht="22.5" customHeight="1">
      <c r="A9" s="115"/>
      <c r="B9" s="116"/>
      <c r="C9" s="116"/>
      <c r="D9" s="117"/>
      <c r="E9" s="116"/>
      <c r="F9" s="116"/>
      <c r="G9" s="116"/>
      <c r="H9" s="114">
        <f>I9+J9+K9+L9+M9</f>
        <v>0</v>
      </c>
      <c r="I9" s="125"/>
      <c r="J9" s="125"/>
      <c r="K9" s="125"/>
      <c r="L9" s="114"/>
      <c r="M9" s="114">
        <f>N9+O9+P9+Q9+R9</f>
        <v>0</v>
      </c>
      <c r="N9" s="125"/>
      <c r="O9" s="125"/>
      <c r="P9" s="125"/>
      <c r="Q9" s="114"/>
      <c r="R9" s="125"/>
    </row>
    <row r="10" spans="1:18" ht="22.5" customHeight="1">
      <c r="A10" s="115"/>
      <c r="B10" s="118"/>
      <c r="C10" s="118"/>
      <c r="D10" s="119"/>
      <c r="E10" s="118"/>
      <c r="F10" s="118"/>
      <c r="G10" s="118"/>
      <c r="H10" s="114">
        <f>I10+J10+K10+L10+M10</f>
        <v>0</v>
      </c>
      <c r="I10" s="126"/>
      <c r="J10" s="126"/>
      <c r="K10" s="126"/>
      <c r="L10" s="126"/>
      <c r="M10" s="114">
        <f>N10+O10+P10+Q10+R10</f>
        <v>0</v>
      </c>
      <c r="N10" s="126"/>
      <c r="O10" s="126"/>
      <c r="P10" s="126"/>
      <c r="Q10" s="126"/>
      <c r="R10" s="126"/>
    </row>
    <row r="11" spans="1:18" ht="22.5" customHeight="1">
      <c r="A11" s="112" t="s">
        <v>118</v>
      </c>
      <c r="B11" s="112"/>
      <c r="C11" s="112"/>
      <c r="D11" s="112"/>
      <c r="E11" s="112"/>
      <c r="F11" s="112"/>
      <c r="G11" s="112"/>
      <c r="H11" s="120">
        <f>SUM(H8:H10)</f>
        <v>0</v>
      </c>
      <c r="I11" s="120">
        <f>SUM(I8:I10)</f>
        <v>0</v>
      </c>
      <c r="J11" s="120">
        <f>SUM(J8:J10)</f>
        <v>0</v>
      </c>
      <c r="K11" s="120">
        <f>SUM(K8:K10)</f>
        <v>0</v>
      </c>
      <c r="L11" s="127"/>
      <c r="M11" s="120">
        <f>SUM(M8:M10)</f>
        <v>0</v>
      </c>
      <c r="N11" s="120">
        <f>SUM(N8:N10)</f>
        <v>0</v>
      </c>
      <c r="O11" s="120">
        <f>SUM(O9:O10)</f>
        <v>0</v>
      </c>
      <c r="P11" s="120">
        <f>SUM(P8:P10)</f>
        <v>0</v>
      </c>
      <c r="Q11" s="127">
        <f>SUM(Q8:Q10)</f>
        <v>0</v>
      </c>
      <c r="R11" s="120">
        <f>SUM(R8:R10)</f>
        <v>0</v>
      </c>
    </row>
    <row r="12" spans="1:4" ht="14.25" customHeight="1">
      <c r="A12" s="104" t="str">
        <f>IF(A8=0,"说明：本表无数据，故公开空表。","")</f>
        <v>说明：本表无数据，故公开空表。</v>
      </c>
      <c r="B12" s="104"/>
      <c r="C12" s="104"/>
      <c r="D12" s="104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83" customWidth="1"/>
    <col min="2" max="2" width="18.140625" style="83" customWidth="1"/>
    <col min="3" max="3" width="24.57421875" style="83" customWidth="1"/>
    <col min="4" max="4" width="26.421875" style="83" customWidth="1"/>
    <col min="5" max="5" width="26.28125" style="83" customWidth="1"/>
    <col min="6" max="6" width="9.140625" style="71" customWidth="1"/>
    <col min="7" max="16384" width="9.140625" style="71" bestFit="1" customWidth="1"/>
  </cols>
  <sheetData>
    <row r="1" spans="1:5" ht="13.5" customHeight="1">
      <c r="A1" s="84"/>
      <c r="B1" s="84"/>
      <c r="C1" s="84"/>
      <c r="D1" s="85"/>
      <c r="E1" s="82" t="s">
        <v>394</v>
      </c>
    </row>
    <row r="2" spans="1:5" ht="27.75" customHeight="1">
      <c r="A2" s="86" t="s">
        <v>395</v>
      </c>
      <c r="B2" s="73"/>
      <c r="C2" s="73"/>
      <c r="D2" s="73"/>
      <c r="E2" s="74"/>
    </row>
    <row r="3" spans="1:5" ht="18" customHeight="1">
      <c r="A3" s="87" t="str">
        <f>'财务收支预算总表01-1'!A3</f>
        <v>单位名称：大姚县人民代表大会常务委员会办公室</v>
      </c>
      <c r="B3" s="88"/>
      <c r="C3" s="88"/>
      <c r="D3" s="89"/>
      <c r="E3" s="90" t="s">
        <v>168</v>
      </c>
    </row>
    <row r="4" spans="1:5" ht="19.5" customHeight="1">
      <c r="A4" s="91" t="s">
        <v>396</v>
      </c>
      <c r="B4" s="92" t="s">
        <v>184</v>
      </c>
      <c r="C4" s="93"/>
      <c r="D4" s="93"/>
      <c r="E4" s="94" t="s">
        <v>397</v>
      </c>
    </row>
    <row r="5" spans="1:5" ht="40.5" customHeight="1">
      <c r="A5" s="95"/>
      <c r="B5" s="96" t="s">
        <v>53</v>
      </c>
      <c r="C5" s="97" t="s">
        <v>56</v>
      </c>
      <c r="D5" s="98" t="s">
        <v>398</v>
      </c>
      <c r="E5" s="94" t="s">
        <v>399</v>
      </c>
    </row>
    <row r="6" spans="1:5" ht="19.5" customHeight="1">
      <c r="A6" s="94">
        <v>1</v>
      </c>
      <c r="B6" s="94">
        <v>2</v>
      </c>
      <c r="C6" s="94">
        <v>3</v>
      </c>
      <c r="D6" s="99">
        <v>4</v>
      </c>
      <c r="E6" s="100">
        <v>5</v>
      </c>
    </row>
    <row r="7" spans="1:5" ht="19.5" customHeight="1">
      <c r="A7" s="78" t="s">
        <v>329</v>
      </c>
      <c r="B7" s="101">
        <f>C7+D7</f>
        <v>0</v>
      </c>
      <c r="C7" s="101"/>
      <c r="D7" s="102"/>
      <c r="E7" s="103" t="s">
        <v>329</v>
      </c>
    </row>
    <row r="8" spans="1:5" ht="19.5" customHeight="1">
      <c r="A8" s="79" t="s">
        <v>329</v>
      </c>
      <c r="B8" s="101" t="s">
        <v>329</v>
      </c>
      <c r="C8" s="101"/>
      <c r="D8" s="102"/>
      <c r="E8" s="103" t="s">
        <v>329</v>
      </c>
    </row>
    <row r="9" spans="1:4" ht="14.25" customHeight="1">
      <c r="A9" s="104" t="s">
        <v>400</v>
      </c>
      <c r="B9" s="104"/>
      <c r="C9" s="104"/>
      <c r="D9" s="104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70" customWidth="1"/>
    <col min="2" max="2" width="29.00390625" style="70" customWidth="1"/>
    <col min="3" max="5" width="23.57421875" style="70" customWidth="1"/>
    <col min="6" max="6" width="11.28125" style="71" customWidth="1"/>
    <col min="7" max="7" width="25.140625" style="70" customWidth="1"/>
    <col min="8" max="8" width="15.57421875" style="71" customWidth="1"/>
    <col min="9" max="9" width="13.421875" style="71" customWidth="1"/>
    <col min="10" max="10" width="18.8515625" style="70" customWidth="1"/>
    <col min="11" max="11" width="9.140625" style="71" customWidth="1"/>
    <col min="12" max="16384" width="9.140625" style="71" bestFit="1" customWidth="1"/>
  </cols>
  <sheetData>
    <row r="1" ht="12" customHeight="1">
      <c r="J1" s="82" t="s">
        <v>401</v>
      </c>
    </row>
    <row r="2" spans="1:10" ht="28.5" customHeight="1">
      <c r="A2" s="72" t="s">
        <v>402</v>
      </c>
      <c r="B2" s="73"/>
      <c r="C2" s="73"/>
      <c r="D2" s="73"/>
      <c r="E2" s="74"/>
      <c r="F2" s="75"/>
      <c r="G2" s="74"/>
      <c r="H2" s="75"/>
      <c r="I2" s="75"/>
      <c r="J2" s="74"/>
    </row>
    <row r="3" ht="17.25" customHeight="1">
      <c r="A3" s="76" t="str">
        <f>'财务收支预算总表01-1'!A3</f>
        <v>单位名称：大姚县人民代表大会常务委员会办公室</v>
      </c>
    </row>
    <row r="4" spans="1:10" ht="44.25" customHeight="1">
      <c r="A4" s="77" t="s">
        <v>316</v>
      </c>
      <c r="B4" s="77" t="s">
        <v>317</v>
      </c>
      <c r="C4" s="77" t="s">
        <v>318</v>
      </c>
      <c r="D4" s="77" t="s">
        <v>319</v>
      </c>
      <c r="E4" s="77" t="s">
        <v>320</v>
      </c>
      <c r="F4" s="21" t="s">
        <v>321</v>
      </c>
      <c r="G4" s="77" t="s">
        <v>322</v>
      </c>
      <c r="H4" s="21" t="s">
        <v>323</v>
      </c>
      <c r="I4" s="21" t="s">
        <v>324</v>
      </c>
      <c r="J4" s="77" t="s">
        <v>325</v>
      </c>
    </row>
    <row r="5" spans="1:10" ht="14.2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1">
        <v>6</v>
      </c>
      <c r="G5" s="77">
        <v>7</v>
      </c>
      <c r="H5" s="21">
        <v>8</v>
      </c>
      <c r="I5" s="21">
        <v>9</v>
      </c>
      <c r="J5" s="77">
        <v>10</v>
      </c>
    </row>
    <row r="6" spans="1:10" ht="42" customHeight="1">
      <c r="A6" s="78" t="s">
        <v>329</v>
      </c>
      <c r="B6" s="79"/>
      <c r="C6" s="79"/>
      <c r="D6" s="79"/>
      <c r="E6" s="80"/>
      <c r="F6" s="81"/>
      <c r="G6" s="80"/>
      <c r="H6" s="81"/>
      <c r="I6" s="81"/>
      <c r="J6" s="80"/>
    </row>
    <row r="7" spans="1:10" ht="42.75" customHeight="1">
      <c r="A7" s="26" t="s">
        <v>329</v>
      </c>
      <c r="B7" s="26" t="s">
        <v>329</v>
      </c>
      <c r="C7" s="26" t="s">
        <v>329</v>
      </c>
      <c r="D7" s="26" t="s">
        <v>329</v>
      </c>
      <c r="E7" s="78" t="s">
        <v>329</v>
      </c>
      <c r="F7" s="26" t="s">
        <v>329</v>
      </c>
      <c r="G7" s="78" t="s">
        <v>329</v>
      </c>
      <c r="H7" s="26" t="s">
        <v>329</v>
      </c>
      <c r="I7" s="26" t="s">
        <v>329</v>
      </c>
      <c r="J7" s="78" t="s">
        <v>329</v>
      </c>
    </row>
    <row r="8" ht="24.75" customHeight="1">
      <c r="A8" s="69" t="s">
        <v>400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3" sqref="A3:B3"/>
    </sheetView>
  </sheetViews>
  <sheetFormatPr defaultColWidth="8.8515625" defaultRowHeight="12.75"/>
  <cols>
    <col min="1" max="1" width="29.00390625" style="55" bestFit="1" customWidth="1"/>
    <col min="2" max="2" width="18.7109375" style="55" customWidth="1"/>
    <col min="3" max="3" width="24.8515625" style="55" customWidth="1"/>
    <col min="4" max="6" width="23.57421875" style="55" customWidth="1"/>
    <col min="7" max="7" width="25.140625" style="55" customWidth="1"/>
    <col min="8" max="8" width="18.8515625" style="55" customWidth="1"/>
    <col min="9" max="16384" width="9.140625" style="55" bestFit="1" customWidth="1"/>
  </cols>
  <sheetData>
    <row r="1" ht="12">
      <c r="H1" s="56" t="s">
        <v>403</v>
      </c>
    </row>
    <row r="2" spans="1:8" ht="30">
      <c r="A2" s="57" t="s">
        <v>404</v>
      </c>
      <c r="B2" s="57"/>
      <c r="C2" s="57"/>
      <c r="D2" s="57"/>
      <c r="E2" s="58"/>
      <c r="F2" s="58"/>
      <c r="G2" s="58"/>
      <c r="H2" s="58"/>
    </row>
    <row r="3" spans="1:2" ht="14.25">
      <c r="A3" s="59" t="str">
        <f>'财务收支预算总表01-1'!A3</f>
        <v>单位名称：大姚县人民代表大会常务委员会办公室</v>
      </c>
      <c r="B3" s="59"/>
    </row>
    <row r="4" spans="1:8" ht="18" customHeight="1">
      <c r="A4" s="60" t="s">
        <v>177</v>
      </c>
      <c r="B4" s="60" t="s">
        <v>405</v>
      </c>
      <c r="C4" s="60" t="s">
        <v>406</v>
      </c>
      <c r="D4" s="60" t="s">
        <v>407</v>
      </c>
      <c r="E4" s="60" t="s">
        <v>408</v>
      </c>
      <c r="F4" s="61" t="s">
        <v>409</v>
      </c>
      <c r="G4" s="62"/>
      <c r="H4" s="63"/>
    </row>
    <row r="5" spans="1:8" ht="18" customHeight="1">
      <c r="A5" s="64"/>
      <c r="B5" s="64"/>
      <c r="C5" s="64"/>
      <c r="D5" s="64"/>
      <c r="E5" s="64"/>
      <c r="F5" s="65" t="s">
        <v>381</v>
      </c>
      <c r="G5" s="65" t="s">
        <v>410</v>
      </c>
      <c r="H5" s="65" t="s">
        <v>411</v>
      </c>
    </row>
    <row r="6" spans="1:8" ht="21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</row>
    <row r="7" spans="1:8" ht="33" customHeight="1">
      <c r="A7" s="67"/>
      <c r="B7" s="67"/>
      <c r="C7" s="67"/>
      <c r="D7" s="67"/>
      <c r="E7" s="67"/>
      <c r="F7" s="66"/>
      <c r="G7" s="66"/>
      <c r="H7" s="66"/>
    </row>
    <row r="8" spans="1:8" ht="24" customHeight="1">
      <c r="A8" s="68"/>
      <c r="B8" s="68"/>
      <c r="C8" s="68"/>
      <c r="D8" s="68"/>
      <c r="E8" s="68"/>
      <c r="F8" s="66"/>
      <c r="G8" s="66"/>
      <c r="H8" s="66"/>
    </row>
    <row r="9" spans="1:8" ht="24" customHeight="1">
      <c r="A9" s="68"/>
      <c r="B9" s="68"/>
      <c r="C9" s="68"/>
      <c r="D9" s="68"/>
      <c r="E9" s="68"/>
      <c r="F9" s="66"/>
      <c r="G9" s="66"/>
      <c r="H9" s="66"/>
    </row>
    <row r="10" ht="22.5" customHeight="1">
      <c r="A10" s="69" t="s">
        <v>400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E18" sqref="E18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53" t="s">
        <v>412</v>
      </c>
    </row>
    <row r="2" spans="1:11" ht="27.75">
      <c r="A2" s="35" t="s">
        <v>413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37" t="str">
        <f>'财务收支预算总表01-1'!A3</f>
        <v>单位名称：大姚县人民代表大会常务委员会办公室</v>
      </c>
      <c r="B3" s="38"/>
      <c r="C3" s="39"/>
      <c r="D3" s="39"/>
      <c r="E3" s="39"/>
      <c r="F3" s="40"/>
      <c r="G3" s="39"/>
      <c r="H3" s="40"/>
      <c r="I3" s="39"/>
      <c r="J3" s="39"/>
      <c r="K3" s="53" t="s">
        <v>3</v>
      </c>
    </row>
    <row r="4" spans="1:11" ht="14.25">
      <c r="A4" s="41" t="s">
        <v>292</v>
      </c>
      <c r="B4" s="41" t="s">
        <v>179</v>
      </c>
      <c r="C4" s="42" t="s">
        <v>293</v>
      </c>
      <c r="D4" s="42" t="s">
        <v>180</v>
      </c>
      <c r="E4" s="42" t="s">
        <v>181</v>
      </c>
      <c r="F4" s="43" t="s">
        <v>294</v>
      </c>
      <c r="G4" s="41" t="s">
        <v>295</v>
      </c>
      <c r="H4" s="42" t="s">
        <v>53</v>
      </c>
      <c r="I4" s="54" t="s">
        <v>414</v>
      </c>
      <c r="J4" s="54"/>
      <c r="K4" s="54"/>
    </row>
    <row r="5" spans="1:11" ht="28.5">
      <c r="A5" s="44"/>
      <c r="B5" s="44"/>
      <c r="C5" s="44"/>
      <c r="D5" s="44"/>
      <c r="E5" s="44"/>
      <c r="F5" s="44"/>
      <c r="G5" s="44"/>
      <c r="H5" s="44" t="s">
        <v>55</v>
      </c>
      <c r="I5" s="19" t="s">
        <v>56</v>
      </c>
      <c r="J5" s="19" t="s">
        <v>57</v>
      </c>
      <c r="K5" s="19" t="s">
        <v>58</v>
      </c>
    </row>
    <row r="6" spans="1:11" ht="14.25">
      <c r="A6" s="45">
        <v>1</v>
      </c>
      <c r="B6" s="45">
        <v>2</v>
      </c>
      <c r="C6" s="45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</row>
    <row r="7" spans="1:11" ht="14.25">
      <c r="A7" s="47" t="s">
        <v>329</v>
      </c>
      <c r="B7" s="47" t="s">
        <v>329</v>
      </c>
      <c r="C7" s="47" t="s">
        <v>329</v>
      </c>
      <c r="D7" s="47"/>
      <c r="E7" s="47"/>
      <c r="F7" s="47"/>
      <c r="G7" s="47"/>
      <c r="H7" s="48" t="s">
        <v>329</v>
      </c>
      <c r="I7" s="48" t="s">
        <v>329</v>
      </c>
      <c r="J7" s="48" t="s">
        <v>329</v>
      </c>
      <c r="K7" s="48" t="s">
        <v>329</v>
      </c>
    </row>
    <row r="8" spans="1:11" ht="14.25">
      <c r="A8" s="47"/>
      <c r="B8" s="47"/>
      <c r="C8" s="47"/>
      <c r="D8" s="47" t="s">
        <v>329</v>
      </c>
      <c r="E8" s="47" t="s">
        <v>329</v>
      </c>
      <c r="F8" s="47" t="s">
        <v>329</v>
      </c>
      <c r="G8" s="47" t="s">
        <v>329</v>
      </c>
      <c r="H8" s="48" t="s">
        <v>329</v>
      </c>
      <c r="I8" s="48" t="s">
        <v>329</v>
      </c>
      <c r="J8" s="48" t="s">
        <v>329</v>
      </c>
      <c r="K8" s="48" t="s">
        <v>329</v>
      </c>
    </row>
    <row r="9" spans="1:11" ht="14.25">
      <c r="A9" s="49" t="s">
        <v>53</v>
      </c>
      <c r="B9" s="50"/>
      <c r="C9" s="50"/>
      <c r="D9" s="50"/>
      <c r="E9" s="50"/>
      <c r="F9" s="50"/>
      <c r="G9" s="51"/>
      <c r="H9" s="52" t="s">
        <v>329</v>
      </c>
      <c r="I9" s="52" t="s">
        <v>329</v>
      </c>
      <c r="J9" s="52" t="s">
        <v>329</v>
      </c>
      <c r="K9" s="52" t="s">
        <v>329</v>
      </c>
    </row>
    <row r="10" ht="12.75">
      <c r="A10" s="33" t="s">
        <v>400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G27" sqref="G27"/>
    </sheetView>
  </sheetViews>
  <sheetFormatPr defaultColWidth="9.140625" defaultRowHeight="12.75"/>
  <cols>
    <col min="1" max="1" width="32.140625" style="0" customWidth="1"/>
    <col min="2" max="2" width="20.57421875" style="0" customWidth="1"/>
    <col min="3" max="3" width="33.5742187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1"/>
      <c r="B1" s="2"/>
      <c r="C1" s="2"/>
      <c r="D1" s="2"/>
      <c r="E1" s="3"/>
      <c r="F1" s="3"/>
      <c r="G1" s="4" t="s">
        <v>415</v>
      </c>
    </row>
    <row r="2" spans="1:7" ht="32.25">
      <c r="A2" s="5" t="s">
        <v>416</v>
      </c>
      <c r="B2" s="6"/>
      <c r="C2" s="6"/>
      <c r="D2" s="6"/>
      <c r="E2" s="7"/>
      <c r="F2" s="7"/>
      <c r="G2" s="6"/>
    </row>
    <row r="3" spans="1:7" ht="12.75">
      <c r="A3" s="8" t="str">
        <f>'财务收支预算总表01-1'!A3</f>
        <v>单位名称：大姚县人民代表大会常务委员会办公室</v>
      </c>
      <c r="B3" s="8"/>
      <c r="C3" s="9"/>
      <c r="D3" s="9"/>
      <c r="E3" s="3"/>
      <c r="F3" s="3"/>
      <c r="G3" s="4" t="s">
        <v>168</v>
      </c>
    </row>
    <row r="4" spans="1:7" ht="14.25">
      <c r="A4" s="10" t="s">
        <v>293</v>
      </c>
      <c r="B4" s="10" t="s">
        <v>292</v>
      </c>
      <c r="C4" s="11" t="s">
        <v>179</v>
      </c>
      <c r="D4" s="12" t="s">
        <v>417</v>
      </c>
      <c r="E4" s="13" t="s">
        <v>56</v>
      </c>
      <c r="F4" s="14"/>
      <c r="G4" s="15"/>
    </row>
    <row r="5" spans="1:7" ht="14.25">
      <c r="A5" s="10"/>
      <c r="B5" s="16"/>
      <c r="C5" s="17"/>
      <c r="D5" s="18"/>
      <c r="E5" s="19" t="s">
        <v>418</v>
      </c>
      <c r="F5" s="19" t="s">
        <v>419</v>
      </c>
      <c r="G5" s="19" t="s">
        <v>420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 t="s">
        <v>66</v>
      </c>
      <c r="B7" s="23"/>
      <c r="C7" s="23"/>
      <c r="D7" s="23"/>
      <c r="E7" s="24">
        <v>575848</v>
      </c>
      <c r="F7" s="24"/>
      <c r="G7" s="25"/>
    </row>
    <row r="8" spans="1:7" ht="19.5" customHeight="1">
      <c r="A8" s="22"/>
      <c r="B8" s="26" t="s">
        <v>305</v>
      </c>
      <c r="C8" s="26" t="s">
        <v>307</v>
      </c>
      <c r="D8" s="23" t="s">
        <v>421</v>
      </c>
      <c r="E8" s="24">
        <v>200000</v>
      </c>
      <c r="F8" s="24"/>
      <c r="G8" s="25"/>
    </row>
    <row r="9" spans="1:7" ht="19.5" customHeight="1">
      <c r="A9" s="27"/>
      <c r="B9" s="26" t="s">
        <v>305</v>
      </c>
      <c r="C9" s="26" t="s">
        <v>310</v>
      </c>
      <c r="D9" s="23" t="s">
        <v>421</v>
      </c>
      <c r="E9" s="24">
        <v>350000</v>
      </c>
      <c r="F9" s="24"/>
      <c r="G9" s="25"/>
    </row>
    <row r="10" spans="1:7" ht="19.5" customHeight="1">
      <c r="A10" s="27"/>
      <c r="B10" s="26" t="s">
        <v>299</v>
      </c>
      <c r="C10" s="26" t="s">
        <v>301</v>
      </c>
      <c r="D10" s="23" t="s">
        <v>421</v>
      </c>
      <c r="E10" s="24">
        <v>25848</v>
      </c>
      <c r="F10" s="24"/>
      <c r="G10" s="25"/>
    </row>
    <row r="11" spans="1:7" ht="19.5" customHeight="1">
      <c r="A11" s="28" t="s">
        <v>53</v>
      </c>
      <c r="B11" s="29"/>
      <c r="C11" s="29"/>
      <c r="D11" s="30"/>
      <c r="E11" s="31">
        <f>E7</f>
        <v>575848</v>
      </c>
      <c r="F11" s="31"/>
      <c r="G11" s="32"/>
    </row>
    <row r="12" ht="12.75">
      <c r="A12" s="33"/>
    </row>
  </sheetData>
  <sheetProtection/>
  <mergeCells count="8">
    <mergeCell ref="A2:G2"/>
    <mergeCell ref="A3:B3"/>
    <mergeCell ref="E4:G4"/>
    <mergeCell ref="A11:D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C20" sqref="C20"/>
    </sheetView>
  </sheetViews>
  <sheetFormatPr defaultColWidth="8.00390625" defaultRowHeight="14.25" customHeight="1"/>
  <cols>
    <col min="1" max="1" width="21.140625" style="83" customWidth="1"/>
    <col min="2" max="2" width="32.57421875" style="83" customWidth="1"/>
    <col min="3" max="8" width="12.57421875" style="83" customWidth="1"/>
    <col min="9" max="9" width="8.8515625" style="83" customWidth="1"/>
    <col min="10" max="14" width="12.57421875" style="83" customWidth="1"/>
    <col min="15" max="15" width="8.00390625" style="71" customWidth="1"/>
    <col min="16" max="16" width="9.57421875" style="71" customWidth="1"/>
    <col min="17" max="17" width="9.7109375" style="71" customWidth="1"/>
    <col min="18" max="18" width="10.57421875" style="71" customWidth="1"/>
    <col min="19" max="20" width="10.140625" style="83" customWidth="1"/>
    <col min="21" max="21" width="8.00390625" style="71" customWidth="1"/>
    <col min="22" max="16384" width="8.00390625" style="71" customWidth="1"/>
  </cols>
  <sheetData>
    <row r="1" spans="1:20" ht="12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77"/>
      <c r="P1" s="277"/>
      <c r="Q1" s="277"/>
      <c r="R1" s="277"/>
      <c r="S1" s="281" t="s">
        <v>48</v>
      </c>
      <c r="T1" s="281" t="s">
        <v>48</v>
      </c>
    </row>
    <row r="2" spans="1:20" ht="36" customHeight="1">
      <c r="A2" s="265" t="s">
        <v>49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5"/>
      <c r="Q2" s="75"/>
      <c r="R2" s="75"/>
      <c r="S2" s="74"/>
      <c r="T2" s="75"/>
    </row>
    <row r="3" spans="1:20" ht="20.25" customHeight="1">
      <c r="A3" s="109" t="str">
        <f>'财务收支预算总表01-1'!A3</f>
        <v>单位名称：大姚县人民代表大会常务委员会办公室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278"/>
      <c r="P3" s="278"/>
      <c r="Q3" s="278"/>
      <c r="R3" s="278"/>
      <c r="S3" s="282" t="s">
        <v>3</v>
      </c>
      <c r="T3" s="282" t="s">
        <v>50</v>
      </c>
    </row>
    <row r="4" spans="1:20" ht="18.75" customHeight="1">
      <c r="A4" s="266" t="s">
        <v>51</v>
      </c>
      <c r="B4" s="267" t="s">
        <v>52</v>
      </c>
      <c r="C4" s="267" t="s">
        <v>53</v>
      </c>
      <c r="D4" s="268" t="s">
        <v>54</v>
      </c>
      <c r="E4" s="269"/>
      <c r="F4" s="269"/>
      <c r="G4" s="269"/>
      <c r="H4" s="269"/>
      <c r="I4" s="269"/>
      <c r="J4" s="269"/>
      <c r="K4" s="269"/>
      <c r="L4" s="269"/>
      <c r="M4" s="269"/>
      <c r="N4" s="261"/>
      <c r="O4" s="268" t="s">
        <v>44</v>
      </c>
      <c r="P4" s="268"/>
      <c r="Q4" s="268"/>
      <c r="R4" s="268"/>
      <c r="S4" s="269"/>
      <c r="T4" s="283"/>
    </row>
    <row r="5" spans="1:20" ht="18.75" customHeight="1">
      <c r="A5" s="270"/>
      <c r="B5" s="271"/>
      <c r="C5" s="271"/>
      <c r="D5" s="272" t="s">
        <v>55</v>
      </c>
      <c r="E5" s="272" t="s">
        <v>56</v>
      </c>
      <c r="F5" s="272" t="s">
        <v>57</v>
      </c>
      <c r="G5" s="272" t="s">
        <v>58</v>
      </c>
      <c r="H5" s="272" t="s">
        <v>59</v>
      </c>
      <c r="I5" s="279" t="s">
        <v>60</v>
      </c>
      <c r="J5" s="269"/>
      <c r="K5" s="269"/>
      <c r="L5" s="269"/>
      <c r="M5" s="269"/>
      <c r="N5" s="261"/>
      <c r="O5" s="266" t="s">
        <v>55</v>
      </c>
      <c r="P5" s="266" t="s">
        <v>56</v>
      </c>
      <c r="Q5" s="266" t="s">
        <v>57</v>
      </c>
      <c r="R5" s="266" t="s">
        <v>58</v>
      </c>
      <c r="S5" s="266" t="s">
        <v>59</v>
      </c>
      <c r="T5" s="266" t="s">
        <v>60</v>
      </c>
    </row>
    <row r="6" spans="1:20" ht="33.75" customHeight="1">
      <c r="A6" s="273"/>
      <c r="B6" s="274"/>
      <c r="C6" s="274"/>
      <c r="D6" s="273"/>
      <c r="E6" s="273"/>
      <c r="F6" s="273"/>
      <c r="G6" s="273"/>
      <c r="H6" s="273"/>
      <c r="I6" s="274" t="s">
        <v>55</v>
      </c>
      <c r="J6" s="274" t="s">
        <v>61</v>
      </c>
      <c r="K6" s="274" t="s">
        <v>62</v>
      </c>
      <c r="L6" s="274" t="s">
        <v>63</v>
      </c>
      <c r="M6" s="274" t="s">
        <v>64</v>
      </c>
      <c r="N6" s="274" t="s">
        <v>65</v>
      </c>
      <c r="O6" s="280"/>
      <c r="P6" s="280"/>
      <c r="Q6" s="280"/>
      <c r="R6" s="280"/>
      <c r="S6" s="280"/>
      <c r="T6" s="280"/>
    </row>
    <row r="7" spans="1:20" ht="16.5" customHeight="1">
      <c r="A7" s="235">
        <v>1</v>
      </c>
      <c r="B7" s="275">
        <v>2</v>
      </c>
      <c r="C7" s="275">
        <v>3</v>
      </c>
      <c r="D7" s="235">
        <v>4</v>
      </c>
      <c r="E7" s="275">
        <v>5</v>
      </c>
      <c r="F7" s="275">
        <v>6</v>
      </c>
      <c r="G7" s="235">
        <v>7</v>
      </c>
      <c r="H7" s="275">
        <v>8</v>
      </c>
      <c r="I7" s="275">
        <v>9</v>
      </c>
      <c r="J7" s="235">
        <v>10</v>
      </c>
      <c r="K7" s="275">
        <v>11</v>
      </c>
      <c r="L7" s="275">
        <v>12</v>
      </c>
      <c r="M7" s="235">
        <v>13</v>
      </c>
      <c r="N7" s="275">
        <v>14</v>
      </c>
      <c r="O7" s="275">
        <v>15</v>
      </c>
      <c r="P7" s="235">
        <v>16</v>
      </c>
      <c r="Q7" s="275">
        <v>17</v>
      </c>
      <c r="R7" s="275">
        <v>18</v>
      </c>
      <c r="S7" s="235">
        <v>19</v>
      </c>
      <c r="T7" s="275">
        <v>20</v>
      </c>
    </row>
    <row r="8" spans="1:20" s="264" customFormat="1" ht="16.5" customHeight="1">
      <c r="A8" s="189">
        <v>199001</v>
      </c>
      <c r="B8" s="189" t="s">
        <v>66</v>
      </c>
      <c r="C8" s="32">
        <v>9745461</v>
      </c>
      <c r="D8" s="214">
        <v>9745461</v>
      </c>
      <c r="E8" s="32">
        <v>9745461</v>
      </c>
      <c r="F8" s="101"/>
      <c r="G8" s="101"/>
      <c r="H8" s="101"/>
      <c r="I8" s="101">
        <f>J8+K8+L8+M8+N8</f>
        <v>0</v>
      </c>
      <c r="J8" s="101"/>
      <c r="K8" s="101"/>
      <c r="L8" s="101"/>
      <c r="M8" s="101"/>
      <c r="N8" s="101"/>
      <c r="O8" s="101">
        <f>P8+Q8+R8+S8+T8</f>
        <v>0</v>
      </c>
      <c r="P8" s="101"/>
      <c r="Q8" s="101"/>
      <c r="R8" s="101"/>
      <c r="S8" s="284"/>
      <c r="T8" s="101"/>
    </row>
    <row r="9" spans="1:20" s="264" customFormat="1" ht="16.5" customHeight="1">
      <c r="A9" s="276" t="s">
        <v>53</v>
      </c>
      <c r="B9" s="101"/>
      <c r="C9" s="101">
        <f>SUM(C8)</f>
        <v>9745461</v>
      </c>
      <c r="D9" s="101">
        <f aca="true" t="shared" si="0" ref="D9:T9">SUM(D8)</f>
        <v>9745461</v>
      </c>
      <c r="E9" s="101">
        <f t="shared" si="0"/>
        <v>9745461</v>
      </c>
      <c r="F9" s="101">
        <f t="shared" si="0"/>
        <v>0</v>
      </c>
      <c r="G9" s="101">
        <f t="shared" si="0"/>
        <v>0</v>
      </c>
      <c r="H9" s="101">
        <f t="shared" si="0"/>
        <v>0</v>
      </c>
      <c r="I9" s="101">
        <f t="shared" si="0"/>
        <v>0</v>
      </c>
      <c r="J9" s="101">
        <f t="shared" si="0"/>
        <v>0</v>
      </c>
      <c r="K9" s="101">
        <f t="shared" si="0"/>
        <v>0</v>
      </c>
      <c r="L9" s="101">
        <f t="shared" si="0"/>
        <v>0</v>
      </c>
      <c r="M9" s="101">
        <f t="shared" si="0"/>
        <v>0</v>
      </c>
      <c r="N9" s="101">
        <f t="shared" si="0"/>
        <v>0</v>
      </c>
      <c r="O9" s="101">
        <f t="shared" si="0"/>
        <v>0</v>
      </c>
      <c r="P9" s="101">
        <f t="shared" si="0"/>
        <v>0</v>
      </c>
      <c r="Q9" s="101">
        <f t="shared" si="0"/>
        <v>0</v>
      </c>
      <c r="R9" s="101">
        <f t="shared" si="0"/>
        <v>0</v>
      </c>
      <c r="S9" s="101">
        <f t="shared" si="0"/>
        <v>0</v>
      </c>
      <c r="T9" s="101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Zeros="0" workbookViewId="0" topLeftCell="A3">
      <selection activeCell="B12" sqref="B12"/>
    </sheetView>
  </sheetViews>
  <sheetFormatPr defaultColWidth="8.8515625" defaultRowHeight="14.25" customHeight="1"/>
  <cols>
    <col min="1" max="1" width="14.28125" style="83" customWidth="1"/>
    <col min="2" max="2" width="33.421875" style="83" customWidth="1"/>
    <col min="3" max="3" width="15.421875" style="83" customWidth="1"/>
    <col min="4" max="6" width="18.8515625" style="83" customWidth="1"/>
    <col min="7" max="7" width="15.57421875" style="83" customWidth="1"/>
    <col min="8" max="8" width="14.140625" style="83" customWidth="1"/>
    <col min="9" max="13" width="18.8515625" style="83" customWidth="1"/>
    <col min="14" max="14" width="9.140625" style="83" customWidth="1"/>
    <col min="15" max="16384" width="9.140625" style="83" bestFit="1" customWidth="1"/>
  </cols>
  <sheetData>
    <row r="1" spans="1:13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 t="s">
        <v>67</v>
      </c>
    </row>
    <row r="2" spans="1:13" ht="28.5" customHeight="1">
      <c r="A2" s="73" t="s">
        <v>68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</row>
    <row r="3" spans="1:13" ht="15" customHeight="1">
      <c r="A3" s="253" t="str">
        <f>'财务收支预算总表01-1'!A3</f>
        <v>单位名称：大姚县人民代表大会常务委员会办公室</v>
      </c>
      <c r="B3" s="254"/>
      <c r="C3" s="88"/>
      <c r="D3" s="88"/>
      <c r="E3" s="88"/>
      <c r="F3" s="88"/>
      <c r="G3" s="88"/>
      <c r="H3" s="88"/>
      <c r="I3" s="88"/>
      <c r="J3" s="88"/>
      <c r="K3" s="110"/>
      <c r="L3" s="110"/>
      <c r="M3" s="160" t="s">
        <v>3</v>
      </c>
    </row>
    <row r="4" spans="1:13" ht="17.25" customHeight="1">
      <c r="A4" s="97" t="s">
        <v>69</v>
      </c>
      <c r="B4" s="97" t="s">
        <v>70</v>
      </c>
      <c r="C4" s="98" t="s">
        <v>53</v>
      </c>
      <c r="D4" s="111" t="s">
        <v>71</v>
      </c>
      <c r="E4" s="111" t="s">
        <v>72</v>
      </c>
      <c r="F4" s="111" t="s">
        <v>57</v>
      </c>
      <c r="G4" s="111" t="s">
        <v>73</v>
      </c>
      <c r="H4" s="111" t="s">
        <v>60</v>
      </c>
      <c r="I4" s="111"/>
      <c r="J4" s="111"/>
      <c r="K4" s="111"/>
      <c r="L4" s="111"/>
      <c r="M4" s="111"/>
    </row>
    <row r="5" spans="1:13" ht="28.5">
      <c r="A5" s="138"/>
      <c r="B5" s="138"/>
      <c r="C5" s="255"/>
      <c r="D5" s="111"/>
      <c r="E5" s="111"/>
      <c r="F5" s="111"/>
      <c r="G5" s="111"/>
      <c r="H5" s="111" t="s">
        <v>55</v>
      </c>
      <c r="I5" s="111" t="s">
        <v>74</v>
      </c>
      <c r="J5" s="111" t="s">
        <v>75</v>
      </c>
      <c r="K5" s="111" t="s">
        <v>76</v>
      </c>
      <c r="L5" s="111" t="s">
        <v>77</v>
      </c>
      <c r="M5" s="111" t="s">
        <v>78</v>
      </c>
    </row>
    <row r="6" spans="1:13" ht="16.5" customHeight="1">
      <c r="A6" s="94">
        <v>1</v>
      </c>
      <c r="B6" s="94">
        <v>2</v>
      </c>
      <c r="C6" s="92">
        <v>3</v>
      </c>
      <c r="D6" s="94">
        <v>4</v>
      </c>
      <c r="E6" s="94">
        <v>5</v>
      </c>
      <c r="F6" s="92">
        <v>6</v>
      </c>
      <c r="G6" s="94">
        <v>7</v>
      </c>
      <c r="H6" s="94">
        <v>8</v>
      </c>
      <c r="I6" s="92">
        <v>9</v>
      </c>
      <c r="J6" s="94">
        <v>10</v>
      </c>
      <c r="K6" s="94">
        <v>11</v>
      </c>
      <c r="L6" s="92">
        <v>12</v>
      </c>
      <c r="M6" s="94">
        <v>13</v>
      </c>
    </row>
    <row r="7" spans="1:13" ht="16.5" customHeight="1">
      <c r="A7" s="189" t="s">
        <v>79</v>
      </c>
      <c r="B7" s="189" t="s">
        <v>80</v>
      </c>
      <c r="C7" s="214">
        <v>7015476</v>
      </c>
      <c r="D7" s="214">
        <v>6465476</v>
      </c>
      <c r="E7" s="214">
        <v>550000</v>
      </c>
      <c r="F7" s="31"/>
      <c r="G7" s="256"/>
      <c r="H7" s="256">
        <f>I7+J7+K7+L7+M7</f>
        <v>0</v>
      </c>
      <c r="I7" s="263"/>
      <c r="J7" s="256"/>
      <c r="K7" s="256"/>
      <c r="L7" s="263"/>
      <c r="M7" s="256"/>
    </row>
    <row r="8" spans="1:13" ht="16.5" customHeight="1">
      <c r="A8" s="78" t="s">
        <v>81</v>
      </c>
      <c r="B8" s="78" t="s">
        <v>82</v>
      </c>
      <c r="C8" s="214">
        <v>7015476</v>
      </c>
      <c r="D8" s="214">
        <v>6465476</v>
      </c>
      <c r="E8" s="214">
        <v>550000</v>
      </c>
      <c r="F8" s="214"/>
      <c r="G8" s="256"/>
      <c r="H8" s="256">
        <f>I8+J8+K8+L8+M8</f>
        <v>0</v>
      </c>
      <c r="I8" s="263"/>
      <c r="J8" s="256"/>
      <c r="K8" s="256"/>
      <c r="L8" s="263"/>
      <c r="M8" s="256"/>
    </row>
    <row r="9" spans="1:13" ht="16.5" customHeight="1">
      <c r="A9" s="78" t="s">
        <v>83</v>
      </c>
      <c r="B9" s="78" t="s">
        <v>84</v>
      </c>
      <c r="C9" s="214">
        <v>6063476</v>
      </c>
      <c r="D9" s="214">
        <v>6063476</v>
      </c>
      <c r="E9" s="214"/>
      <c r="F9" s="214"/>
      <c r="G9" s="256"/>
      <c r="H9" s="256">
        <f>I9+J9+K9+L9+M9</f>
        <v>0</v>
      </c>
      <c r="I9" s="263"/>
      <c r="J9" s="256"/>
      <c r="K9" s="256"/>
      <c r="L9" s="263"/>
      <c r="M9" s="256"/>
    </row>
    <row r="10" spans="1:13" ht="16.5" customHeight="1">
      <c r="A10" s="78">
        <v>2010102</v>
      </c>
      <c r="B10" s="78" t="s">
        <v>85</v>
      </c>
      <c r="C10" s="214">
        <v>200000</v>
      </c>
      <c r="D10" s="214"/>
      <c r="E10" s="214">
        <v>200000</v>
      </c>
      <c r="F10" s="214"/>
      <c r="G10" s="256"/>
      <c r="H10" s="256"/>
      <c r="I10" s="263"/>
      <c r="J10" s="256"/>
      <c r="K10" s="256"/>
      <c r="L10" s="263"/>
      <c r="M10" s="256"/>
    </row>
    <row r="11" spans="1:13" ht="16.5" customHeight="1">
      <c r="A11" s="78" t="s">
        <v>86</v>
      </c>
      <c r="B11" s="78" t="s">
        <v>87</v>
      </c>
      <c r="C11" s="214">
        <v>350000</v>
      </c>
      <c r="D11" s="214"/>
      <c r="E11" s="214">
        <v>350000</v>
      </c>
      <c r="F11" s="214"/>
      <c r="G11" s="256"/>
      <c r="H11" s="256"/>
      <c r="I11" s="263"/>
      <c r="J11" s="256"/>
      <c r="K11" s="256"/>
      <c r="L11" s="263"/>
      <c r="M11" s="256"/>
    </row>
    <row r="12" spans="1:13" ht="16.5" customHeight="1">
      <c r="A12" s="78" t="s">
        <v>88</v>
      </c>
      <c r="B12" s="78" t="s">
        <v>89</v>
      </c>
      <c r="C12" s="214">
        <v>402000</v>
      </c>
      <c r="D12" s="214">
        <v>402000</v>
      </c>
      <c r="E12" s="214"/>
      <c r="F12" s="214"/>
      <c r="G12" s="256"/>
      <c r="H12" s="256"/>
      <c r="I12" s="263"/>
      <c r="J12" s="256"/>
      <c r="K12" s="256"/>
      <c r="L12" s="263"/>
      <c r="M12" s="256"/>
    </row>
    <row r="13" spans="1:13" ht="16.5" customHeight="1">
      <c r="A13" s="189" t="s">
        <v>90</v>
      </c>
      <c r="B13" s="189" t="s">
        <v>91</v>
      </c>
      <c r="C13" s="214">
        <v>1586812</v>
      </c>
      <c r="D13" s="214">
        <v>1560964</v>
      </c>
      <c r="E13" s="214">
        <v>25848</v>
      </c>
      <c r="F13" s="31"/>
      <c r="G13" s="256"/>
      <c r="H13" s="256">
        <f aca="true" t="shared" si="0" ref="H13:H41">I13+J13+K13+L13+M13</f>
        <v>0</v>
      </c>
      <c r="I13" s="263"/>
      <c r="J13" s="256"/>
      <c r="K13" s="256"/>
      <c r="L13" s="263"/>
      <c r="M13" s="256"/>
    </row>
    <row r="14" spans="1:13" ht="16.5" customHeight="1">
      <c r="A14" s="189" t="s">
        <v>92</v>
      </c>
      <c r="B14" s="189" t="s">
        <v>93</v>
      </c>
      <c r="C14" s="214">
        <v>1560964</v>
      </c>
      <c r="D14" s="214">
        <v>1560964</v>
      </c>
      <c r="E14" s="214"/>
      <c r="F14" s="31"/>
      <c r="G14" s="256"/>
      <c r="H14" s="256">
        <f t="shared" si="0"/>
        <v>0</v>
      </c>
      <c r="I14" s="263"/>
      <c r="J14" s="256"/>
      <c r="K14" s="256"/>
      <c r="L14" s="263"/>
      <c r="M14" s="256"/>
    </row>
    <row r="15" spans="1:13" ht="16.5" customHeight="1">
      <c r="A15" s="189" t="s">
        <v>94</v>
      </c>
      <c r="B15" s="189" t="s">
        <v>95</v>
      </c>
      <c r="C15" s="214">
        <v>839898</v>
      </c>
      <c r="D15" s="214">
        <v>839898</v>
      </c>
      <c r="E15" s="214"/>
      <c r="F15" s="31"/>
      <c r="G15" s="256"/>
      <c r="H15" s="256">
        <f t="shared" si="0"/>
        <v>0</v>
      </c>
      <c r="I15" s="263"/>
      <c r="J15" s="256"/>
      <c r="K15" s="256"/>
      <c r="L15" s="263"/>
      <c r="M15" s="256"/>
    </row>
    <row r="16" spans="1:13" ht="20.25" customHeight="1">
      <c r="A16" s="189" t="s">
        <v>96</v>
      </c>
      <c r="B16" s="189" t="s">
        <v>97</v>
      </c>
      <c r="C16" s="214">
        <v>721066</v>
      </c>
      <c r="D16" s="214">
        <v>721066</v>
      </c>
      <c r="E16" s="214"/>
      <c r="F16" s="31"/>
      <c r="G16" s="257"/>
      <c r="H16" s="256">
        <f t="shared" si="0"/>
        <v>0</v>
      </c>
      <c r="I16" s="259"/>
      <c r="J16" s="257"/>
      <c r="K16" s="257"/>
      <c r="L16" s="259"/>
      <c r="M16" s="257"/>
    </row>
    <row r="17" spans="1:13" ht="20.25" customHeight="1">
      <c r="A17" s="189" t="s">
        <v>98</v>
      </c>
      <c r="B17" s="189" t="s">
        <v>99</v>
      </c>
      <c r="C17" s="214">
        <v>25848</v>
      </c>
      <c r="D17" s="31"/>
      <c r="E17" s="214">
        <v>25848</v>
      </c>
      <c r="F17" s="31"/>
      <c r="G17" s="257"/>
      <c r="H17" s="256">
        <f t="shared" si="0"/>
        <v>0</v>
      </c>
      <c r="I17" s="259"/>
      <c r="J17" s="257"/>
      <c r="K17" s="257"/>
      <c r="L17" s="259"/>
      <c r="M17" s="257"/>
    </row>
    <row r="18" spans="1:13" ht="20.25" customHeight="1">
      <c r="A18" s="189" t="s">
        <v>100</v>
      </c>
      <c r="B18" s="189" t="s">
        <v>101</v>
      </c>
      <c r="C18" s="214">
        <v>25848</v>
      </c>
      <c r="D18" s="31"/>
      <c r="E18" s="214">
        <v>25848</v>
      </c>
      <c r="F18" s="31"/>
      <c r="G18" s="257"/>
      <c r="H18" s="256">
        <f t="shared" si="0"/>
        <v>0</v>
      </c>
      <c r="I18" s="259"/>
      <c r="J18" s="257"/>
      <c r="K18" s="257"/>
      <c r="L18" s="259"/>
      <c r="M18" s="257"/>
    </row>
    <row r="19" spans="1:13" ht="20.25" customHeight="1">
      <c r="A19" s="189" t="s">
        <v>102</v>
      </c>
      <c r="B19" s="189" t="s">
        <v>103</v>
      </c>
      <c r="C19" s="214">
        <v>558683</v>
      </c>
      <c r="D19" s="214">
        <v>558683</v>
      </c>
      <c r="E19" s="31"/>
      <c r="F19" s="31"/>
      <c r="G19" s="257"/>
      <c r="H19" s="256">
        <f t="shared" si="0"/>
        <v>0</v>
      </c>
      <c r="I19" s="259"/>
      <c r="J19" s="257"/>
      <c r="K19" s="257"/>
      <c r="L19" s="259"/>
      <c r="M19" s="257"/>
    </row>
    <row r="20" spans="1:13" ht="20.25" customHeight="1">
      <c r="A20" s="189" t="s">
        <v>104</v>
      </c>
      <c r="B20" s="189" t="s">
        <v>105</v>
      </c>
      <c r="C20" s="214">
        <v>558683</v>
      </c>
      <c r="D20" s="214">
        <v>558683</v>
      </c>
      <c r="E20" s="31"/>
      <c r="F20" s="31"/>
      <c r="G20" s="257"/>
      <c r="H20" s="256">
        <f t="shared" si="0"/>
        <v>0</v>
      </c>
      <c r="I20" s="259"/>
      <c r="J20" s="257"/>
      <c r="K20" s="257"/>
      <c r="L20" s="259"/>
      <c r="M20" s="257"/>
    </row>
    <row r="21" spans="1:13" ht="20.25" customHeight="1">
      <c r="A21" s="189" t="s">
        <v>106</v>
      </c>
      <c r="B21" s="189" t="s">
        <v>107</v>
      </c>
      <c r="C21" s="214">
        <v>256939</v>
      </c>
      <c r="D21" s="214">
        <v>256939</v>
      </c>
      <c r="E21" s="31"/>
      <c r="F21" s="31"/>
      <c r="G21" s="257"/>
      <c r="H21" s="256">
        <f t="shared" si="0"/>
        <v>0</v>
      </c>
      <c r="I21" s="259"/>
      <c r="J21" s="257"/>
      <c r="K21" s="257"/>
      <c r="L21" s="259"/>
      <c r="M21" s="257"/>
    </row>
    <row r="22" spans="1:13" ht="20.25" customHeight="1">
      <c r="A22" s="189" t="s">
        <v>108</v>
      </c>
      <c r="B22" s="189" t="s">
        <v>109</v>
      </c>
      <c r="C22" s="214">
        <v>266494</v>
      </c>
      <c r="D22" s="214">
        <v>266494</v>
      </c>
      <c r="E22" s="31"/>
      <c r="F22" s="31"/>
      <c r="G22" s="257"/>
      <c r="H22" s="256">
        <f t="shared" si="0"/>
        <v>0</v>
      </c>
      <c r="I22" s="259"/>
      <c r="J22" s="257"/>
      <c r="K22" s="257"/>
      <c r="L22" s="259"/>
      <c r="M22" s="257"/>
    </row>
    <row r="23" spans="1:13" ht="20.25" customHeight="1">
      <c r="A23" s="189" t="s">
        <v>110</v>
      </c>
      <c r="B23" s="189" t="s">
        <v>111</v>
      </c>
      <c r="C23" s="214">
        <v>35250</v>
      </c>
      <c r="D23" s="214">
        <v>35250</v>
      </c>
      <c r="E23" s="31"/>
      <c r="F23" s="31"/>
      <c r="G23" s="257"/>
      <c r="H23" s="256">
        <f t="shared" si="0"/>
        <v>0</v>
      </c>
      <c r="I23" s="259"/>
      <c r="J23" s="257"/>
      <c r="K23" s="257"/>
      <c r="L23" s="259"/>
      <c r="M23" s="257"/>
    </row>
    <row r="24" spans="1:13" ht="20.25" customHeight="1">
      <c r="A24" s="189" t="s">
        <v>112</v>
      </c>
      <c r="B24" s="189" t="s">
        <v>113</v>
      </c>
      <c r="C24" s="214">
        <v>584490</v>
      </c>
      <c r="D24" s="214">
        <v>584490</v>
      </c>
      <c r="E24" s="31"/>
      <c r="F24" s="31"/>
      <c r="G24" s="257"/>
      <c r="H24" s="256">
        <f t="shared" si="0"/>
        <v>0</v>
      </c>
      <c r="I24" s="259"/>
      <c r="J24" s="257"/>
      <c r="K24" s="257"/>
      <c r="L24" s="259"/>
      <c r="M24" s="257"/>
    </row>
    <row r="25" spans="1:13" ht="20.25" customHeight="1">
      <c r="A25" s="189" t="s">
        <v>114</v>
      </c>
      <c r="B25" s="189" t="s">
        <v>115</v>
      </c>
      <c r="C25" s="214">
        <v>584490</v>
      </c>
      <c r="D25" s="214">
        <v>584490</v>
      </c>
      <c r="E25" s="31"/>
      <c r="F25" s="31"/>
      <c r="G25" s="257"/>
      <c r="H25" s="256">
        <f t="shared" si="0"/>
        <v>0</v>
      </c>
      <c r="I25" s="259"/>
      <c r="J25" s="257"/>
      <c r="K25" s="257"/>
      <c r="L25" s="259"/>
      <c r="M25" s="257"/>
    </row>
    <row r="26" spans="1:13" ht="20.25" customHeight="1">
      <c r="A26" s="189" t="s">
        <v>116</v>
      </c>
      <c r="B26" s="189" t="s">
        <v>117</v>
      </c>
      <c r="C26" s="214">
        <v>584490</v>
      </c>
      <c r="D26" s="214">
        <v>584490</v>
      </c>
      <c r="E26" s="31"/>
      <c r="F26" s="31"/>
      <c r="G26" s="257"/>
      <c r="H26" s="256">
        <f t="shared" si="0"/>
        <v>0</v>
      </c>
      <c r="I26" s="259"/>
      <c r="J26" s="257"/>
      <c r="K26" s="257"/>
      <c r="L26" s="259"/>
      <c r="M26" s="257"/>
    </row>
    <row r="27" spans="1:13" ht="20.25" customHeight="1">
      <c r="A27" s="189"/>
      <c r="B27" s="189"/>
      <c r="C27" s="31"/>
      <c r="D27" s="31"/>
      <c r="E27" s="31"/>
      <c r="F27" s="31"/>
      <c r="G27" s="257"/>
      <c r="H27" s="256">
        <f t="shared" si="0"/>
        <v>0</v>
      </c>
      <c r="I27" s="259"/>
      <c r="J27" s="257"/>
      <c r="K27" s="257"/>
      <c r="L27" s="259"/>
      <c r="M27" s="257"/>
    </row>
    <row r="28" spans="1:13" ht="20.25" customHeight="1">
      <c r="A28" s="78"/>
      <c r="B28" s="78"/>
      <c r="C28" s="258">
        <f>D28+E28+F28+G28+H28</f>
        <v>0</v>
      </c>
      <c r="D28" s="257"/>
      <c r="E28" s="257"/>
      <c r="F28" s="259"/>
      <c r="G28" s="257"/>
      <c r="H28" s="256">
        <f t="shared" si="0"/>
        <v>0</v>
      </c>
      <c r="I28" s="259"/>
      <c r="J28" s="257"/>
      <c r="K28" s="257"/>
      <c r="L28" s="259"/>
      <c r="M28" s="257"/>
    </row>
    <row r="29" spans="1:13" ht="17.25" customHeight="1">
      <c r="A29" s="260" t="s">
        <v>118</v>
      </c>
      <c r="B29" s="261" t="s">
        <v>118</v>
      </c>
      <c r="C29" s="31">
        <f>C7+C13+C19+C25</f>
        <v>9745461</v>
      </c>
      <c r="D29" s="31">
        <f>D7+D13+D19+D25</f>
        <v>9169613</v>
      </c>
      <c r="E29" s="31">
        <f>E7+E13+E19+E25</f>
        <v>575848</v>
      </c>
      <c r="F29" s="31">
        <f>F7+F13+F19+F25</f>
        <v>0</v>
      </c>
      <c r="G29" s="262">
        <f aca="true" t="shared" si="1" ref="E29:M29">SUM(G7:G28)</f>
        <v>0</v>
      </c>
      <c r="H29" s="256">
        <f t="shared" si="1"/>
        <v>0</v>
      </c>
      <c r="I29" s="262">
        <f t="shared" si="1"/>
        <v>0</v>
      </c>
      <c r="J29" s="262">
        <f t="shared" si="1"/>
        <v>0</v>
      </c>
      <c r="K29" s="262">
        <f t="shared" si="1"/>
        <v>0</v>
      </c>
      <c r="L29" s="262">
        <f t="shared" si="1"/>
        <v>0</v>
      </c>
      <c r="M29" s="262">
        <f t="shared" si="1"/>
        <v>0</v>
      </c>
    </row>
  </sheetData>
  <sheetProtection/>
  <mergeCells count="11">
    <mergeCell ref="A2:M2"/>
    <mergeCell ref="A3:J3"/>
    <mergeCell ref="H4:M4"/>
    <mergeCell ref="A29:B29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8" zoomScaleNormal="78" workbookViewId="0" topLeftCell="A1">
      <pane xSplit="4" ySplit="6" topLeftCell="E17" activePane="bottomRight" state="frozen"/>
      <selection pane="bottomRight" activeCell="B32" sqref="B32"/>
    </sheetView>
  </sheetViews>
  <sheetFormatPr defaultColWidth="8.8515625" defaultRowHeight="14.25" customHeight="1"/>
  <cols>
    <col min="1" max="1" width="49.28125" style="70" customWidth="1"/>
    <col min="2" max="2" width="38.8515625" style="70" customWidth="1"/>
    <col min="3" max="3" width="48.57421875" style="70" customWidth="1"/>
    <col min="4" max="4" width="36.421875" style="70" customWidth="1"/>
    <col min="5" max="5" width="9.140625" style="71" customWidth="1"/>
    <col min="6" max="16384" width="9.140625" style="71" bestFit="1" customWidth="1"/>
  </cols>
  <sheetData>
    <row r="1" spans="1:4" ht="14.25" customHeight="1">
      <c r="A1" s="231"/>
      <c r="B1" s="231"/>
      <c r="C1" s="231"/>
      <c r="D1" s="154" t="s">
        <v>119</v>
      </c>
    </row>
    <row r="2" spans="1:4" ht="31.5" customHeight="1">
      <c r="A2" s="72" t="s">
        <v>120</v>
      </c>
      <c r="B2" s="232"/>
      <c r="C2" s="232"/>
      <c r="D2" s="232"/>
    </row>
    <row r="3" spans="1:4" ht="17.25" customHeight="1">
      <c r="A3" s="233" t="str">
        <f>'财务收支预算总表01-1'!A3</f>
        <v>单位名称：大姚县人民代表大会常务委员会办公室</v>
      </c>
      <c r="B3" s="234"/>
      <c r="C3" s="234"/>
      <c r="D3" s="160" t="s">
        <v>3</v>
      </c>
    </row>
    <row r="4" spans="1:4" ht="19.5" customHeight="1">
      <c r="A4" s="235" t="s">
        <v>4</v>
      </c>
      <c r="B4" s="236"/>
      <c r="C4" s="235" t="s">
        <v>5</v>
      </c>
      <c r="D4" s="236"/>
    </row>
    <row r="5" spans="1:4" ht="21.75" customHeight="1">
      <c r="A5" s="237" t="s">
        <v>6</v>
      </c>
      <c r="B5" s="238" t="s">
        <v>7</v>
      </c>
      <c r="C5" s="237" t="s">
        <v>121</v>
      </c>
      <c r="D5" s="239" t="s">
        <v>7</v>
      </c>
    </row>
    <row r="6" spans="1:4" ht="17.25" customHeight="1">
      <c r="A6" s="240"/>
      <c r="B6" s="241"/>
      <c r="C6" s="240"/>
      <c r="D6" s="242"/>
    </row>
    <row r="7" spans="1:4" ht="21.75" customHeight="1">
      <c r="A7" s="243" t="s">
        <v>122</v>
      </c>
      <c r="B7" s="244">
        <f>B8+B9+B10</f>
        <v>9745461</v>
      </c>
      <c r="C7" s="245" t="s">
        <v>123</v>
      </c>
      <c r="D7" s="246">
        <f>D8+D9+D10+D11+D12+D13+D14+D15+D16+D17+D18+D19+D20+D21+D22+D23+D24+D25+D26+D27+D28+D29+D30</f>
        <v>9745461</v>
      </c>
    </row>
    <row r="8" spans="1:4" ht="21.75" customHeight="1">
      <c r="A8" s="247" t="s">
        <v>124</v>
      </c>
      <c r="B8" s="31">
        <v>9745461</v>
      </c>
      <c r="C8" s="245" t="s">
        <v>125</v>
      </c>
      <c r="D8" s="32">
        <v>7015476</v>
      </c>
    </row>
    <row r="9" spans="1:4" ht="21.75" customHeight="1">
      <c r="A9" s="247" t="s">
        <v>126</v>
      </c>
      <c r="B9" s="244"/>
      <c r="C9" s="245" t="s">
        <v>127</v>
      </c>
      <c r="D9" s="246"/>
    </row>
    <row r="10" spans="1:4" ht="21.75" customHeight="1">
      <c r="A10" s="247" t="s">
        <v>128</v>
      </c>
      <c r="B10" s="244"/>
      <c r="C10" s="245" t="s">
        <v>129</v>
      </c>
      <c r="D10" s="246"/>
    </row>
    <row r="11" spans="1:4" ht="21.75" customHeight="1">
      <c r="A11" s="247" t="s">
        <v>130</v>
      </c>
      <c r="B11" s="31"/>
      <c r="C11" s="245" t="s">
        <v>131</v>
      </c>
      <c r="D11" s="246"/>
    </row>
    <row r="12" spans="1:4" ht="21.75" customHeight="1">
      <c r="A12" s="247" t="s">
        <v>124</v>
      </c>
      <c r="B12" s="244"/>
      <c r="C12" s="245" t="s">
        <v>132</v>
      </c>
      <c r="D12" s="246"/>
    </row>
    <row r="13" spans="1:4" ht="21.75" customHeight="1">
      <c r="A13" s="248" t="s">
        <v>126</v>
      </c>
      <c r="B13" s="246"/>
      <c r="C13" s="245" t="s">
        <v>133</v>
      </c>
      <c r="D13" s="246"/>
    </row>
    <row r="14" spans="1:4" ht="21.75" customHeight="1">
      <c r="A14" s="248" t="s">
        <v>128</v>
      </c>
      <c r="B14" s="246"/>
      <c r="C14" s="245" t="s">
        <v>134</v>
      </c>
      <c r="D14" s="246"/>
    </row>
    <row r="15" spans="1:4" ht="21.75" customHeight="1">
      <c r="A15" s="247"/>
      <c r="B15" s="246"/>
      <c r="C15" s="245" t="s">
        <v>135</v>
      </c>
      <c r="D15" s="32">
        <v>1586812</v>
      </c>
    </row>
    <row r="16" spans="1:4" ht="21.75" customHeight="1">
      <c r="A16" s="247"/>
      <c r="B16" s="244"/>
      <c r="C16" s="245" t="s">
        <v>136</v>
      </c>
      <c r="D16" s="32">
        <v>558683</v>
      </c>
    </row>
    <row r="17" spans="1:4" ht="21.75" customHeight="1">
      <c r="A17" s="247"/>
      <c r="B17" s="249"/>
      <c r="C17" s="245" t="s">
        <v>137</v>
      </c>
      <c r="D17" s="246"/>
    </row>
    <row r="18" spans="1:4" ht="21.75" customHeight="1">
      <c r="A18" s="248"/>
      <c r="B18" s="249"/>
      <c r="C18" s="245" t="s">
        <v>138</v>
      </c>
      <c r="D18" s="246"/>
    </row>
    <row r="19" spans="1:4" ht="21.75" customHeight="1">
      <c r="A19" s="248"/>
      <c r="B19" s="250"/>
      <c r="C19" s="245" t="s">
        <v>139</v>
      </c>
      <c r="D19" s="246"/>
    </row>
    <row r="20" spans="1:4" ht="21.75" customHeight="1">
      <c r="A20" s="179"/>
      <c r="B20" s="250"/>
      <c r="C20" s="245" t="s">
        <v>140</v>
      </c>
      <c r="D20" s="246"/>
    </row>
    <row r="21" spans="1:4" ht="21.75" customHeight="1">
      <c r="A21" s="179"/>
      <c r="B21" s="250"/>
      <c r="C21" s="245" t="s">
        <v>141</v>
      </c>
      <c r="D21" s="246"/>
    </row>
    <row r="22" spans="1:4" ht="21.75" customHeight="1">
      <c r="A22" s="179"/>
      <c r="B22" s="250"/>
      <c r="C22" s="245" t="s">
        <v>142</v>
      </c>
      <c r="D22" s="246"/>
    </row>
    <row r="23" spans="1:4" ht="21.75" customHeight="1">
      <c r="A23" s="179"/>
      <c r="B23" s="250"/>
      <c r="C23" s="245" t="s">
        <v>143</v>
      </c>
      <c r="D23" s="246"/>
    </row>
    <row r="24" spans="1:4" ht="21.75" customHeight="1">
      <c r="A24" s="179"/>
      <c r="B24" s="250"/>
      <c r="C24" s="245" t="s">
        <v>144</v>
      </c>
      <c r="D24" s="246"/>
    </row>
    <row r="25" spans="1:4" ht="21.75" customHeight="1">
      <c r="A25" s="179"/>
      <c r="B25" s="250"/>
      <c r="C25" s="245" t="s">
        <v>145</v>
      </c>
      <c r="D25" s="246"/>
    </row>
    <row r="26" spans="1:4" ht="21.75" customHeight="1">
      <c r="A26" s="179"/>
      <c r="B26" s="250"/>
      <c r="C26" s="245" t="s">
        <v>146</v>
      </c>
      <c r="D26" s="32">
        <v>584490</v>
      </c>
    </row>
    <row r="27" spans="1:4" ht="21.75" customHeight="1">
      <c r="A27" s="179"/>
      <c r="B27" s="250"/>
      <c r="C27" s="245" t="s">
        <v>147</v>
      </c>
      <c r="D27" s="246"/>
    </row>
    <row r="28" spans="1:4" ht="21.75" customHeight="1">
      <c r="A28" s="179"/>
      <c r="B28" s="250"/>
      <c r="C28" s="245" t="s">
        <v>148</v>
      </c>
      <c r="D28" s="246"/>
    </row>
    <row r="29" spans="1:4" ht="21.75" customHeight="1">
      <c r="A29" s="179"/>
      <c r="B29" s="250"/>
      <c r="C29" s="245" t="s">
        <v>149</v>
      </c>
      <c r="D29" s="246"/>
    </row>
    <row r="30" spans="1:4" ht="21.75" customHeight="1">
      <c r="A30" s="179"/>
      <c r="B30" s="250"/>
      <c r="C30" s="245" t="s">
        <v>150</v>
      </c>
      <c r="D30" s="246"/>
    </row>
    <row r="31" spans="1:4" ht="21.75" customHeight="1">
      <c r="A31" s="251"/>
      <c r="B31" s="249"/>
      <c r="C31" s="248" t="s">
        <v>151</v>
      </c>
      <c r="D31" s="249"/>
    </row>
    <row r="32" spans="1:4" ht="21.75" customHeight="1">
      <c r="A32" s="252" t="s">
        <v>152</v>
      </c>
      <c r="B32" s="249">
        <f>B11+B7</f>
        <v>9745461</v>
      </c>
      <c r="C32" s="251" t="s">
        <v>47</v>
      </c>
      <c r="D32" s="249">
        <f>D31+D7</f>
        <v>9745461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Zeros="0" workbookViewId="0" topLeftCell="A13">
      <selection activeCell="C39" sqref="C39"/>
    </sheetView>
  </sheetViews>
  <sheetFormatPr defaultColWidth="8.8515625" defaultRowHeight="14.25" customHeight="1"/>
  <cols>
    <col min="1" max="1" width="20.140625" style="157" customWidth="1"/>
    <col min="2" max="2" width="44.00390625" style="157" customWidth="1"/>
    <col min="3" max="3" width="20.140625" style="83" customWidth="1"/>
    <col min="4" max="4" width="16.57421875" style="83" customWidth="1"/>
    <col min="5" max="5" width="19.00390625" style="83" customWidth="1"/>
    <col min="6" max="6" width="18.140625" style="83" customWidth="1"/>
    <col min="7" max="7" width="24.28125" style="83" customWidth="1"/>
    <col min="8" max="8" width="9.140625" style="83" customWidth="1"/>
    <col min="9" max="16384" width="9.140625" style="83" bestFit="1" customWidth="1"/>
  </cols>
  <sheetData>
    <row r="1" spans="4:7" ht="12" customHeight="1">
      <c r="D1" s="227"/>
      <c r="F1" s="85"/>
      <c r="G1" s="85" t="s">
        <v>153</v>
      </c>
    </row>
    <row r="2" spans="1:7" ht="39" customHeight="1">
      <c r="A2" s="162" t="s">
        <v>154</v>
      </c>
      <c r="B2" s="162"/>
      <c r="C2" s="162"/>
      <c r="D2" s="162"/>
      <c r="E2" s="163"/>
      <c r="F2" s="163"/>
      <c r="G2" s="163"/>
    </row>
    <row r="3" spans="1:7" ht="18" customHeight="1">
      <c r="A3" s="164" t="str">
        <f>'财务收支预算总表01-1'!A3</f>
        <v>单位名称：大姚县人民代表大会常务委员会办公室</v>
      </c>
      <c r="F3" s="160"/>
      <c r="G3" s="160" t="s">
        <v>3</v>
      </c>
    </row>
    <row r="4" spans="1:7" ht="20.25" customHeight="1">
      <c r="A4" s="207" t="s">
        <v>155</v>
      </c>
      <c r="B4" s="207"/>
      <c r="C4" s="112" t="s">
        <v>53</v>
      </c>
      <c r="D4" s="112" t="s">
        <v>71</v>
      </c>
      <c r="E4" s="112"/>
      <c r="F4" s="112"/>
      <c r="G4" s="112" t="s">
        <v>72</v>
      </c>
    </row>
    <row r="5" spans="1:7" ht="20.25" customHeight="1">
      <c r="A5" s="170" t="s">
        <v>69</v>
      </c>
      <c r="B5" s="170" t="s">
        <v>70</v>
      </c>
      <c r="C5" s="112"/>
      <c r="D5" s="112" t="s">
        <v>55</v>
      </c>
      <c r="E5" s="112" t="s">
        <v>156</v>
      </c>
      <c r="F5" s="112" t="s">
        <v>157</v>
      </c>
      <c r="G5" s="112"/>
    </row>
    <row r="6" spans="1:7" ht="13.5" customHeight="1">
      <c r="A6" s="170" t="s">
        <v>158</v>
      </c>
      <c r="B6" s="170" t="s">
        <v>159</v>
      </c>
      <c r="C6" s="170" t="s">
        <v>160</v>
      </c>
      <c r="D6" s="170" t="s">
        <v>161</v>
      </c>
      <c r="E6" s="170" t="s">
        <v>162</v>
      </c>
      <c r="F6" s="170" t="s">
        <v>163</v>
      </c>
      <c r="G6" s="170" t="s">
        <v>164</v>
      </c>
    </row>
    <row r="7" spans="1:7" ht="18" customHeight="1">
      <c r="A7" s="78" t="s">
        <v>79</v>
      </c>
      <c r="B7" s="78" t="s">
        <v>80</v>
      </c>
      <c r="C7" s="198">
        <v>7015476</v>
      </c>
      <c r="D7" s="198">
        <v>6465476</v>
      </c>
      <c r="E7" s="198">
        <v>5357676</v>
      </c>
      <c r="F7" s="198">
        <v>1107800</v>
      </c>
      <c r="G7" s="198">
        <v>550000</v>
      </c>
    </row>
    <row r="8" spans="1:7" ht="18" customHeight="1">
      <c r="A8" s="78" t="s">
        <v>81</v>
      </c>
      <c r="B8" s="78" t="s">
        <v>82</v>
      </c>
      <c r="C8" s="198">
        <v>7015476</v>
      </c>
      <c r="D8" s="198">
        <v>6465476</v>
      </c>
      <c r="E8" s="198">
        <v>5357676</v>
      </c>
      <c r="F8" s="198">
        <v>1107800</v>
      </c>
      <c r="G8" s="198">
        <v>550000</v>
      </c>
    </row>
    <row r="9" spans="1:7" ht="18" customHeight="1">
      <c r="A9" s="78" t="s">
        <v>83</v>
      </c>
      <c r="B9" s="78" t="s">
        <v>84</v>
      </c>
      <c r="C9" s="198">
        <v>6063476</v>
      </c>
      <c r="D9" s="198">
        <v>6063476</v>
      </c>
      <c r="E9" s="198">
        <v>5357676</v>
      </c>
      <c r="F9" s="198">
        <v>705800</v>
      </c>
      <c r="G9" s="198"/>
    </row>
    <row r="10" spans="1:7" ht="18" customHeight="1">
      <c r="A10" s="78" t="s">
        <v>165</v>
      </c>
      <c r="B10" s="78" t="s">
        <v>85</v>
      </c>
      <c r="C10" s="198">
        <v>200000</v>
      </c>
      <c r="D10" s="198"/>
      <c r="E10" s="198"/>
      <c r="F10" s="198"/>
      <c r="G10" s="198">
        <v>200000</v>
      </c>
    </row>
    <row r="11" spans="1:7" ht="18" customHeight="1">
      <c r="A11" s="78" t="s">
        <v>86</v>
      </c>
      <c r="B11" s="78" t="s">
        <v>87</v>
      </c>
      <c r="C11" s="198">
        <v>350000</v>
      </c>
      <c r="D11" s="198"/>
      <c r="E11" s="198"/>
      <c r="F11" s="198"/>
      <c r="G11" s="198">
        <v>350000</v>
      </c>
    </row>
    <row r="12" spans="1:7" ht="18" customHeight="1">
      <c r="A12" s="78" t="s">
        <v>88</v>
      </c>
      <c r="B12" s="78" t="s">
        <v>89</v>
      </c>
      <c r="C12" s="198">
        <v>402000</v>
      </c>
      <c r="D12" s="198">
        <v>402000</v>
      </c>
      <c r="E12" s="198"/>
      <c r="F12" s="198">
        <v>402000</v>
      </c>
      <c r="G12" s="198"/>
    </row>
    <row r="13" spans="1:7" ht="18" customHeight="1">
      <c r="A13" s="189" t="s">
        <v>90</v>
      </c>
      <c r="B13" s="78" t="s">
        <v>91</v>
      </c>
      <c r="C13" s="198">
        <v>1586812</v>
      </c>
      <c r="D13" s="198">
        <v>1560964</v>
      </c>
      <c r="E13" s="198">
        <v>1560964</v>
      </c>
      <c r="F13" s="198"/>
      <c r="G13" s="198">
        <v>25848</v>
      </c>
    </row>
    <row r="14" spans="1:7" ht="18" customHeight="1">
      <c r="A14" s="189" t="s">
        <v>92</v>
      </c>
      <c r="B14" s="78" t="s">
        <v>93</v>
      </c>
      <c r="C14" s="198">
        <v>1560964</v>
      </c>
      <c r="D14" s="198">
        <v>1560964</v>
      </c>
      <c r="E14" s="198">
        <v>1560964</v>
      </c>
      <c r="F14" s="198"/>
      <c r="G14" s="198"/>
    </row>
    <row r="15" spans="1:7" ht="18" customHeight="1">
      <c r="A15" s="189" t="s">
        <v>94</v>
      </c>
      <c r="B15" s="78" t="s">
        <v>95</v>
      </c>
      <c r="C15" s="198">
        <v>839898</v>
      </c>
      <c r="D15" s="198">
        <v>839898</v>
      </c>
      <c r="E15" s="198">
        <v>839898</v>
      </c>
      <c r="F15" s="198"/>
      <c r="G15" s="198"/>
    </row>
    <row r="16" spans="1:7" ht="18" customHeight="1">
      <c r="A16" s="189" t="s">
        <v>96</v>
      </c>
      <c r="B16" s="78" t="s">
        <v>97</v>
      </c>
      <c r="C16" s="198">
        <v>721066</v>
      </c>
      <c r="D16" s="198">
        <v>721066</v>
      </c>
      <c r="E16" s="198">
        <v>721066</v>
      </c>
      <c r="F16" s="198"/>
      <c r="G16" s="198"/>
    </row>
    <row r="17" spans="1:7" ht="18" customHeight="1">
      <c r="A17" s="189" t="s">
        <v>98</v>
      </c>
      <c r="B17" s="189" t="s">
        <v>99</v>
      </c>
      <c r="C17" s="198">
        <v>25848</v>
      </c>
      <c r="D17" s="198"/>
      <c r="E17" s="198"/>
      <c r="F17" s="198"/>
      <c r="G17" s="198">
        <v>25848</v>
      </c>
    </row>
    <row r="18" spans="1:7" ht="18" customHeight="1">
      <c r="A18" s="189" t="s">
        <v>100</v>
      </c>
      <c r="B18" s="189" t="s">
        <v>101</v>
      </c>
      <c r="C18" s="198">
        <v>25848</v>
      </c>
      <c r="D18" s="198"/>
      <c r="E18" s="198"/>
      <c r="F18" s="198"/>
      <c r="G18" s="198">
        <v>25848</v>
      </c>
    </row>
    <row r="19" spans="1:7" ht="18" customHeight="1">
      <c r="A19" s="189" t="s">
        <v>102</v>
      </c>
      <c r="B19" s="189" t="s">
        <v>103</v>
      </c>
      <c r="C19" s="198">
        <v>558683</v>
      </c>
      <c r="D19" s="198">
        <v>558683</v>
      </c>
      <c r="E19" s="198">
        <v>558683</v>
      </c>
      <c r="F19" s="201"/>
      <c r="G19" s="201"/>
    </row>
    <row r="20" spans="1:7" ht="18" customHeight="1">
      <c r="A20" s="189" t="s">
        <v>104</v>
      </c>
      <c r="B20" s="189" t="s">
        <v>105</v>
      </c>
      <c r="C20" s="198">
        <v>558683</v>
      </c>
      <c r="D20" s="198">
        <v>558683</v>
      </c>
      <c r="E20" s="198">
        <v>558683</v>
      </c>
      <c r="F20" s="201"/>
      <c r="G20" s="201"/>
    </row>
    <row r="21" spans="1:7" ht="18" customHeight="1">
      <c r="A21" s="189" t="s">
        <v>106</v>
      </c>
      <c r="B21" s="189" t="s">
        <v>107</v>
      </c>
      <c r="C21" s="198">
        <v>256939</v>
      </c>
      <c r="D21" s="198">
        <v>256939</v>
      </c>
      <c r="E21" s="198">
        <v>256939</v>
      </c>
      <c r="F21" s="201"/>
      <c r="G21" s="201"/>
    </row>
    <row r="22" spans="1:7" ht="18" customHeight="1">
      <c r="A22" s="189" t="s">
        <v>108</v>
      </c>
      <c r="B22" s="189" t="s">
        <v>109</v>
      </c>
      <c r="C22" s="198">
        <v>266494</v>
      </c>
      <c r="D22" s="198">
        <v>266494</v>
      </c>
      <c r="E22" s="198">
        <v>266494</v>
      </c>
      <c r="F22" s="201"/>
      <c r="G22" s="201"/>
    </row>
    <row r="23" spans="1:7" ht="18" customHeight="1">
      <c r="A23" s="189" t="s">
        <v>110</v>
      </c>
      <c r="B23" s="189" t="s">
        <v>111</v>
      </c>
      <c r="C23" s="198">
        <v>35250</v>
      </c>
      <c r="D23" s="198">
        <v>35250</v>
      </c>
      <c r="E23" s="198">
        <v>35250</v>
      </c>
      <c r="F23" s="201"/>
      <c r="G23" s="201"/>
    </row>
    <row r="24" spans="1:7" ht="18" customHeight="1">
      <c r="A24" s="189" t="s">
        <v>112</v>
      </c>
      <c r="B24" s="189" t="s">
        <v>113</v>
      </c>
      <c r="C24" s="198">
        <v>584490</v>
      </c>
      <c r="D24" s="198">
        <v>584490</v>
      </c>
      <c r="E24" s="198">
        <v>584490</v>
      </c>
      <c r="F24" s="201"/>
      <c r="G24" s="201"/>
    </row>
    <row r="25" spans="1:7" ht="18" customHeight="1">
      <c r="A25" s="189" t="s">
        <v>114</v>
      </c>
      <c r="B25" s="189" t="s">
        <v>115</v>
      </c>
      <c r="C25" s="198">
        <v>584490</v>
      </c>
      <c r="D25" s="198">
        <v>584490</v>
      </c>
      <c r="E25" s="198">
        <v>584490</v>
      </c>
      <c r="F25" s="201"/>
      <c r="G25" s="201"/>
    </row>
    <row r="26" spans="1:7" ht="18" customHeight="1">
      <c r="A26" s="189" t="s">
        <v>116</v>
      </c>
      <c r="B26" s="189" t="s">
        <v>117</v>
      </c>
      <c r="C26" s="198">
        <v>584490</v>
      </c>
      <c r="D26" s="198">
        <v>584490</v>
      </c>
      <c r="E26" s="198">
        <v>584490</v>
      </c>
      <c r="F26" s="201"/>
      <c r="G26" s="201"/>
    </row>
    <row r="27" spans="1:7" ht="18" customHeight="1">
      <c r="A27" s="189"/>
      <c r="B27" s="189"/>
      <c r="C27" s="201"/>
      <c r="D27" s="201"/>
      <c r="E27" s="201"/>
      <c r="F27" s="201"/>
      <c r="G27" s="201"/>
    </row>
    <row r="28" spans="1:7" ht="18" customHeight="1">
      <c r="A28" s="173"/>
      <c r="B28" s="173"/>
      <c r="C28" s="203">
        <f>D28+G28</f>
        <v>0</v>
      </c>
      <c r="D28" s="203">
        <f>E28+F28</f>
        <v>0</v>
      </c>
      <c r="E28" s="228"/>
      <c r="F28" s="228"/>
      <c r="G28" s="228"/>
    </row>
    <row r="29" spans="1:7" ht="18" customHeight="1">
      <c r="A29" s="173" t="s">
        <v>118</v>
      </c>
      <c r="B29" s="173" t="s">
        <v>118</v>
      </c>
      <c r="C29" s="203">
        <f>C7+C13+C19+C25</f>
        <v>9745461</v>
      </c>
      <c r="D29" s="203">
        <f>D7+D13+D19+D25</f>
        <v>9169613</v>
      </c>
      <c r="E29" s="203">
        <f>E7+E13+E19+E25</f>
        <v>8061813</v>
      </c>
      <c r="F29" s="203">
        <f>F7+F13+F19+F25</f>
        <v>1107800</v>
      </c>
      <c r="G29" s="203">
        <f>G7+G13+G19+G25</f>
        <v>575848</v>
      </c>
    </row>
    <row r="30" spans="3:7" ht="14.25" customHeight="1">
      <c r="C30" s="229"/>
      <c r="D30" s="229"/>
      <c r="E30" s="229"/>
      <c r="F30" s="229"/>
      <c r="G30" s="229"/>
    </row>
    <row r="37" ht="14.25" customHeight="1">
      <c r="B37" s="230"/>
    </row>
    <row r="38" ht="14.25" customHeight="1">
      <c r="B38" s="230"/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E22" sqref="E22"/>
    </sheetView>
  </sheetViews>
  <sheetFormatPr defaultColWidth="8.8515625" defaultRowHeight="12.75"/>
  <cols>
    <col min="1" max="1" width="29.421875" style="216" customWidth="1"/>
    <col min="2" max="2" width="27.421875" style="216" customWidth="1"/>
    <col min="3" max="3" width="17.28125" style="217" customWidth="1"/>
    <col min="4" max="5" width="26.28125" style="218" customWidth="1"/>
    <col min="6" max="6" width="18.7109375" style="218" customWidth="1"/>
    <col min="7" max="7" width="9.140625" style="83" customWidth="1"/>
    <col min="8" max="16384" width="9.140625" style="83" bestFit="1" customWidth="1"/>
  </cols>
  <sheetData>
    <row r="1" spans="1:6" ht="12" customHeight="1">
      <c r="A1" s="219"/>
      <c r="B1" s="219"/>
      <c r="C1" s="122"/>
      <c r="D1" s="83"/>
      <c r="E1" s="83"/>
      <c r="F1" s="220" t="s">
        <v>166</v>
      </c>
    </row>
    <row r="2" spans="1:6" ht="25.5" customHeight="1">
      <c r="A2" s="221" t="s">
        <v>167</v>
      </c>
      <c r="B2" s="221"/>
      <c r="C2" s="221"/>
      <c r="D2" s="221"/>
      <c r="E2" s="222"/>
      <c r="F2" s="222"/>
    </row>
    <row r="3" spans="1:6" ht="15.75" customHeight="1">
      <c r="A3" s="164" t="str">
        <f>'财务收支预算总表01-1'!A3</f>
        <v>单位名称：大姚县人民代表大会常务委员会办公室</v>
      </c>
      <c r="B3" s="219"/>
      <c r="C3" s="122"/>
      <c r="D3" s="83"/>
      <c r="E3" s="83"/>
      <c r="F3" s="220" t="s">
        <v>168</v>
      </c>
    </row>
    <row r="4" spans="1:6" s="215" customFormat="1" ht="19.5" customHeight="1">
      <c r="A4" s="223" t="s">
        <v>169</v>
      </c>
      <c r="B4" s="91" t="s">
        <v>170</v>
      </c>
      <c r="C4" s="92" t="s">
        <v>171</v>
      </c>
      <c r="D4" s="93"/>
      <c r="E4" s="166"/>
      <c r="F4" s="91" t="s">
        <v>172</v>
      </c>
    </row>
    <row r="5" spans="1:6" s="215" customFormat="1" ht="19.5" customHeight="1">
      <c r="A5" s="138"/>
      <c r="B5" s="95"/>
      <c r="C5" s="94" t="s">
        <v>55</v>
      </c>
      <c r="D5" s="94" t="s">
        <v>173</v>
      </c>
      <c r="E5" s="94" t="s">
        <v>174</v>
      </c>
      <c r="F5" s="95"/>
    </row>
    <row r="6" spans="1:6" s="215" customFormat="1" ht="18.75" customHeight="1">
      <c r="A6" s="224">
        <v>1</v>
      </c>
      <c r="B6" s="224">
        <v>2</v>
      </c>
      <c r="C6" s="225">
        <v>3</v>
      </c>
      <c r="D6" s="224">
        <v>4</v>
      </c>
      <c r="E6" s="224">
        <v>5</v>
      </c>
      <c r="F6" s="224">
        <v>6</v>
      </c>
    </row>
    <row r="7" spans="1:6" ht="18.75" customHeight="1">
      <c r="A7" s="214">
        <v>170000</v>
      </c>
      <c r="B7" s="214"/>
      <c r="C7" s="226">
        <v>130000</v>
      </c>
      <c r="D7" s="214"/>
      <c r="E7" s="214">
        <v>130000</v>
      </c>
      <c r="F7" s="214">
        <v>40000</v>
      </c>
    </row>
    <row r="8" ht="12.75">
      <c r="A8" s="219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showZeros="0" workbookViewId="0" topLeftCell="A1">
      <selection activeCell="E16" sqref="E16"/>
    </sheetView>
  </sheetViews>
  <sheetFormatPr defaultColWidth="8.8515625" defaultRowHeight="14.25" customHeight="1"/>
  <cols>
    <col min="1" max="1" width="35.8515625" style="157" customWidth="1"/>
    <col min="2" max="2" width="22.140625" style="157" customWidth="1"/>
    <col min="3" max="3" width="27.8515625" style="157" customWidth="1"/>
    <col min="4" max="4" width="8.421875" style="157" customWidth="1"/>
    <col min="5" max="5" width="31.57421875" style="157" customWidth="1"/>
    <col min="6" max="6" width="10.28125" style="157" customWidth="1"/>
    <col min="7" max="7" width="25.57421875" style="157" customWidth="1"/>
    <col min="8" max="9" width="12.140625" style="122" customWidth="1"/>
    <col min="10" max="10" width="14.57421875" style="122" customWidth="1"/>
    <col min="11" max="24" width="12.140625" style="122" customWidth="1"/>
    <col min="25" max="16384" width="9.140625" style="83" bestFit="1" customWidth="1"/>
  </cols>
  <sheetData>
    <row r="1" ht="12" customHeight="1">
      <c r="X1" s="213" t="s">
        <v>175</v>
      </c>
    </row>
    <row r="2" spans="1:24" ht="39" customHeight="1">
      <c r="A2" s="162" t="s">
        <v>176</v>
      </c>
      <c r="B2" s="162"/>
      <c r="C2" s="162"/>
      <c r="D2" s="162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1:24" ht="18" customHeight="1">
      <c r="A3" s="164" t="str">
        <f>'财务收支预算总表01-1'!A3</f>
        <v>单位名称：大姚县人民代表大会常务委员会办公室</v>
      </c>
      <c r="H3" s="83"/>
      <c r="I3" s="83"/>
      <c r="J3" s="83"/>
      <c r="K3" s="83"/>
      <c r="L3" s="83"/>
      <c r="M3" s="83"/>
      <c r="N3" s="83"/>
      <c r="O3" s="83"/>
      <c r="P3" s="83"/>
      <c r="Q3" s="83"/>
      <c r="X3" s="89" t="s">
        <v>3</v>
      </c>
    </row>
    <row r="4" spans="1:24" ht="14.25">
      <c r="A4" s="207" t="s">
        <v>177</v>
      </c>
      <c r="B4" s="207" t="s">
        <v>178</v>
      </c>
      <c r="C4" s="207" t="s">
        <v>179</v>
      </c>
      <c r="D4" s="207" t="s">
        <v>180</v>
      </c>
      <c r="E4" s="207" t="s">
        <v>181</v>
      </c>
      <c r="F4" s="207" t="s">
        <v>182</v>
      </c>
      <c r="G4" s="207" t="s">
        <v>183</v>
      </c>
      <c r="H4" s="111" t="s">
        <v>184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24" ht="14.25">
      <c r="A5" s="207"/>
      <c r="B5" s="207"/>
      <c r="C5" s="207"/>
      <c r="D5" s="207"/>
      <c r="E5" s="207"/>
      <c r="F5" s="207"/>
      <c r="G5" s="207"/>
      <c r="H5" s="111" t="s">
        <v>185</v>
      </c>
      <c r="I5" s="111" t="s">
        <v>186</v>
      </c>
      <c r="J5" s="111"/>
      <c r="K5" s="111"/>
      <c r="L5" s="111"/>
      <c r="M5" s="111"/>
      <c r="N5" s="111"/>
      <c r="O5" s="112" t="s">
        <v>187</v>
      </c>
      <c r="P5" s="112"/>
      <c r="Q5" s="112"/>
      <c r="R5" s="111" t="s">
        <v>59</v>
      </c>
      <c r="S5" s="111" t="s">
        <v>60</v>
      </c>
      <c r="T5" s="111"/>
      <c r="U5" s="111"/>
      <c r="V5" s="111"/>
      <c r="W5" s="111"/>
      <c r="X5" s="111"/>
    </row>
    <row r="6" spans="1:24" ht="13.5" customHeight="1">
      <c r="A6" s="207"/>
      <c r="B6" s="207"/>
      <c r="C6" s="207"/>
      <c r="D6" s="207"/>
      <c r="E6" s="207"/>
      <c r="F6" s="207"/>
      <c r="G6" s="207"/>
      <c r="H6" s="111"/>
      <c r="I6" s="111" t="s">
        <v>188</v>
      </c>
      <c r="J6" s="111"/>
      <c r="K6" s="111" t="s">
        <v>189</v>
      </c>
      <c r="L6" s="111" t="s">
        <v>190</v>
      </c>
      <c r="M6" s="111" t="s">
        <v>191</v>
      </c>
      <c r="N6" s="111" t="s">
        <v>192</v>
      </c>
      <c r="O6" s="210" t="s">
        <v>56</v>
      </c>
      <c r="P6" s="210" t="s">
        <v>57</v>
      </c>
      <c r="Q6" s="210" t="s">
        <v>58</v>
      </c>
      <c r="R6" s="111"/>
      <c r="S6" s="111" t="s">
        <v>55</v>
      </c>
      <c r="T6" s="111" t="s">
        <v>61</v>
      </c>
      <c r="U6" s="111" t="s">
        <v>62</v>
      </c>
      <c r="V6" s="111" t="s">
        <v>63</v>
      </c>
      <c r="W6" s="111" t="s">
        <v>64</v>
      </c>
      <c r="X6" s="111" t="s">
        <v>65</v>
      </c>
    </row>
    <row r="7" spans="1:24" ht="28.5">
      <c r="A7" s="207"/>
      <c r="B7" s="207"/>
      <c r="C7" s="207"/>
      <c r="D7" s="207"/>
      <c r="E7" s="207"/>
      <c r="F7" s="207"/>
      <c r="G7" s="207"/>
      <c r="H7" s="111"/>
      <c r="I7" s="111" t="s">
        <v>55</v>
      </c>
      <c r="J7" s="111" t="s">
        <v>193</v>
      </c>
      <c r="K7" s="111"/>
      <c r="L7" s="111"/>
      <c r="M7" s="111"/>
      <c r="N7" s="111"/>
      <c r="O7" s="211"/>
      <c r="P7" s="211"/>
      <c r="Q7" s="211"/>
      <c r="R7" s="111"/>
      <c r="S7" s="111"/>
      <c r="T7" s="111"/>
      <c r="U7" s="111"/>
      <c r="V7" s="111"/>
      <c r="W7" s="111"/>
      <c r="X7" s="111"/>
    </row>
    <row r="8" spans="1:24" ht="13.5" customHeight="1">
      <c r="A8" s="170" t="s">
        <v>158</v>
      </c>
      <c r="B8" s="170" t="s">
        <v>159</v>
      </c>
      <c r="C8" s="170" t="s">
        <v>160</v>
      </c>
      <c r="D8" s="170" t="s">
        <v>161</v>
      </c>
      <c r="E8" s="170" t="s">
        <v>162</v>
      </c>
      <c r="F8" s="170" t="s">
        <v>163</v>
      </c>
      <c r="G8" s="170" t="s">
        <v>164</v>
      </c>
      <c r="H8" s="170" t="s">
        <v>194</v>
      </c>
      <c r="I8" s="170" t="s">
        <v>195</v>
      </c>
      <c r="J8" s="170" t="s">
        <v>196</v>
      </c>
      <c r="K8" s="170" t="s">
        <v>197</v>
      </c>
      <c r="L8" s="170" t="s">
        <v>198</v>
      </c>
      <c r="M8" s="170" t="s">
        <v>199</v>
      </c>
      <c r="N8" s="170" t="s">
        <v>200</v>
      </c>
      <c r="O8" s="170" t="s">
        <v>201</v>
      </c>
      <c r="P8" s="170" t="s">
        <v>202</v>
      </c>
      <c r="Q8" s="170" t="s">
        <v>203</v>
      </c>
      <c r="R8" s="170" t="s">
        <v>204</v>
      </c>
      <c r="S8" s="170" t="s">
        <v>205</v>
      </c>
      <c r="T8" s="170" t="s">
        <v>206</v>
      </c>
      <c r="U8" s="170" t="s">
        <v>207</v>
      </c>
      <c r="V8" s="170" t="s">
        <v>208</v>
      </c>
      <c r="W8" s="170" t="s">
        <v>209</v>
      </c>
      <c r="X8" s="170" t="s">
        <v>210</v>
      </c>
    </row>
    <row r="9" spans="1:24" ht="18" customHeight="1">
      <c r="A9" s="208" t="s">
        <v>211</v>
      </c>
      <c r="B9" s="208" t="s">
        <v>212</v>
      </c>
      <c r="C9" s="208" t="s">
        <v>213</v>
      </c>
      <c r="D9" s="208" t="s">
        <v>83</v>
      </c>
      <c r="E9" s="208" t="s">
        <v>214</v>
      </c>
      <c r="F9" s="208" t="s">
        <v>215</v>
      </c>
      <c r="G9" s="208" t="s">
        <v>216</v>
      </c>
      <c r="H9" s="32">
        <v>1871016</v>
      </c>
      <c r="I9" s="32">
        <v>1871016</v>
      </c>
      <c r="J9" s="32"/>
      <c r="K9" s="32"/>
      <c r="L9" s="32"/>
      <c r="M9" s="32">
        <v>1871016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214"/>
    </row>
    <row r="10" spans="1:24" ht="18" customHeight="1">
      <c r="A10" s="208" t="s">
        <v>211</v>
      </c>
      <c r="B10" s="208" t="s">
        <v>217</v>
      </c>
      <c r="C10" s="208" t="s">
        <v>218</v>
      </c>
      <c r="D10" s="208" t="s">
        <v>83</v>
      </c>
      <c r="E10" s="208" t="s">
        <v>214</v>
      </c>
      <c r="F10" s="208" t="s">
        <v>219</v>
      </c>
      <c r="G10" s="208" t="s">
        <v>220</v>
      </c>
      <c r="H10" s="32">
        <v>384000</v>
      </c>
      <c r="I10" s="32">
        <v>384000</v>
      </c>
      <c r="J10" s="32"/>
      <c r="K10" s="32"/>
      <c r="L10" s="32"/>
      <c r="M10" s="32">
        <v>384000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214"/>
    </row>
    <row r="11" spans="1:24" ht="18" customHeight="1">
      <c r="A11" s="208" t="s">
        <v>211</v>
      </c>
      <c r="B11" s="208" t="s">
        <v>221</v>
      </c>
      <c r="C11" s="208" t="s">
        <v>222</v>
      </c>
      <c r="D11" s="208" t="s">
        <v>83</v>
      </c>
      <c r="E11" s="208" t="s">
        <v>214</v>
      </c>
      <c r="F11" s="208" t="s">
        <v>223</v>
      </c>
      <c r="G11" s="208" t="s">
        <v>224</v>
      </c>
      <c r="H11" s="32">
        <v>728160</v>
      </c>
      <c r="I11" s="32">
        <v>728160</v>
      </c>
      <c r="J11" s="32"/>
      <c r="K11" s="32"/>
      <c r="L11" s="32"/>
      <c r="M11" s="32">
        <v>728160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214"/>
    </row>
    <row r="12" spans="1:24" ht="18" customHeight="1">
      <c r="A12" s="208" t="s">
        <v>211</v>
      </c>
      <c r="B12" s="208" t="s">
        <v>225</v>
      </c>
      <c r="C12" s="208" t="s">
        <v>226</v>
      </c>
      <c r="D12" s="208" t="s">
        <v>83</v>
      </c>
      <c r="E12" s="208" t="s">
        <v>214</v>
      </c>
      <c r="F12" s="208" t="s">
        <v>223</v>
      </c>
      <c r="G12" s="208" t="s">
        <v>224</v>
      </c>
      <c r="H12" s="32">
        <v>155918</v>
      </c>
      <c r="I12" s="32">
        <v>155918</v>
      </c>
      <c r="J12" s="32"/>
      <c r="K12" s="32"/>
      <c r="L12" s="32"/>
      <c r="M12" s="32">
        <v>155918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214"/>
    </row>
    <row r="13" spans="1:24" ht="18" customHeight="1">
      <c r="A13" s="208" t="s">
        <v>211</v>
      </c>
      <c r="B13" s="208" t="s">
        <v>227</v>
      </c>
      <c r="C13" s="208" t="s">
        <v>228</v>
      </c>
      <c r="D13" s="208" t="s">
        <v>83</v>
      </c>
      <c r="E13" s="208" t="s">
        <v>214</v>
      </c>
      <c r="F13" s="208" t="s">
        <v>223</v>
      </c>
      <c r="G13" s="208" t="s">
        <v>224</v>
      </c>
      <c r="H13" s="32">
        <v>364080</v>
      </c>
      <c r="I13" s="32">
        <v>364080</v>
      </c>
      <c r="J13" s="32"/>
      <c r="K13" s="32"/>
      <c r="L13" s="32"/>
      <c r="M13" s="32">
        <v>364080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214"/>
    </row>
    <row r="14" spans="1:24" ht="18" customHeight="1">
      <c r="A14" s="208" t="s">
        <v>211</v>
      </c>
      <c r="B14" s="208" t="s">
        <v>229</v>
      </c>
      <c r="C14" s="208" t="s">
        <v>230</v>
      </c>
      <c r="D14" s="208" t="s">
        <v>83</v>
      </c>
      <c r="E14" s="208" t="s">
        <v>214</v>
      </c>
      <c r="F14" s="208" t="s">
        <v>231</v>
      </c>
      <c r="G14" s="208" t="s">
        <v>232</v>
      </c>
      <c r="H14" s="32">
        <v>2215968</v>
      </c>
      <c r="I14" s="32">
        <v>2215968</v>
      </c>
      <c r="J14" s="32"/>
      <c r="K14" s="32"/>
      <c r="L14" s="32"/>
      <c r="M14" s="32">
        <v>2215968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214"/>
    </row>
    <row r="15" spans="1:24" ht="18" customHeight="1">
      <c r="A15" s="208" t="s">
        <v>211</v>
      </c>
      <c r="B15" s="208" t="s">
        <v>233</v>
      </c>
      <c r="C15" s="208" t="s">
        <v>234</v>
      </c>
      <c r="D15" s="208" t="s">
        <v>96</v>
      </c>
      <c r="E15" s="208" t="s">
        <v>235</v>
      </c>
      <c r="F15" s="208" t="s">
        <v>236</v>
      </c>
      <c r="G15" s="208" t="s">
        <v>234</v>
      </c>
      <c r="H15" s="32">
        <v>721066</v>
      </c>
      <c r="I15" s="32">
        <v>721066</v>
      </c>
      <c r="J15" s="32"/>
      <c r="K15" s="32"/>
      <c r="L15" s="32"/>
      <c r="M15" s="32">
        <v>721066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214"/>
    </row>
    <row r="16" spans="1:24" ht="18" customHeight="1">
      <c r="A16" s="208" t="s">
        <v>211</v>
      </c>
      <c r="B16" s="208" t="s">
        <v>237</v>
      </c>
      <c r="C16" s="208" t="s">
        <v>238</v>
      </c>
      <c r="D16" s="208" t="s">
        <v>106</v>
      </c>
      <c r="E16" s="208" t="s">
        <v>239</v>
      </c>
      <c r="F16" s="208" t="s">
        <v>240</v>
      </c>
      <c r="G16" s="208" t="s">
        <v>241</v>
      </c>
      <c r="H16" s="32">
        <v>256939</v>
      </c>
      <c r="I16" s="32">
        <v>256939</v>
      </c>
      <c r="J16" s="32"/>
      <c r="K16" s="32"/>
      <c r="L16" s="32"/>
      <c r="M16" s="32">
        <v>256939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214"/>
    </row>
    <row r="17" spans="1:24" ht="18" customHeight="1">
      <c r="A17" s="208" t="s">
        <v>211</v>
      </c>
      <c r="B17" s="208" t="s">
        <v>237</v>
      </c>
      <c r="C17" s="208" t="s">
        <v>238</v>
      </c>
      <c r="D17" s="208" t="s">
        <v>108</v>
      </c>
      <c r="E17" s="208" t="s">
        <v>242</v>
      </c>
      <c r="F17" s="208" t="s">
        <v>243</v>
      </c>
      <c r="G17" s="208" t="s">
        <v>244</v>
      </c>
      <c r="H17" s="32">
        <v>266494</v>
      </c>
      <c r="I17" s="32">
        <v>266494</v>
      </c>
      <c r="J17" s="32"/>
      <c r="K17" s="32"/>
      <c r="L17" s="32"/>
      <c r="M17" s="32">
        <v>266494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214"/>
    </row>
    <row r="18" spans="1:24" ht="18" customHeight="1">
      <c r="A18" s="208" t="s">
        <v>211</v>
      </c>
      <c r="B18" s="208" t="s">
        <v>237</v>
      </c>
      <c r="C18" s="208" t="s">
        <v>238</v>
      </c>
      <c r="D18" s="208" t="s">
        <v>110</v>
      </c>
      <c r="E18" s="208" t="s">
        <v>245</v>
      </c>
      <c r="F18" s="208" t="s">
        <v>246</v>
      </c>
      <c r="G18" s="208" t="s">
        <v>247</v>
      </c>
      <c r="H18" s="32">
        <v>35250</v>
      </c>
      <c r="I18" s="32">
        <v>35250</v>
      </c>
      <c r="J18" s="32"/>
      <c r="K18" s="32"/>
      <c r="L18" s="32"/>
      <c r="M18" s="32">
        <v>35250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214"/>
    </row>
    <row r="19" spans="1:24" ht="18" customHeight="1">
      <c r="A19" s="208" t="s">
        <v>211</v>
      </c>
      <c r="B19" s="208" t="s">
        <v>248</v>
      </c>
      <c r="C19" s="208" t="s">
        <v>249</v>
      </c>
      <c r="D19" s="208" t="s">
        <v>83</v>
      </c>
      <c r="E19" s="208" t="s">
        <v>214</v>
      </c>
      <c r="F19" s="208" t="s">
        <v>246</v>
      </c>
      <c r="G19" s="208" t="s">
        <v>247</v>
      </c>
      <c r="H19" s="32">
        <v>22534</v>
      </c>
      <c r="I19" s="32">
        <v>22534</v>
      </c>
      <c r="J19" s="32"/>
      <c r="K19" s="32"/>
      <c r="L19" s="32"/>
      <c r="M19" s="32">
        <v>22534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214"/>
    </row>
    <row r="20" spans="1:24" ht="18" customHeight="1">
      <c r="A20" s="208" t="s">
        <v>211</v>
      </c>
      <c r="B20" s="208" t="s">
        <v>250</v>
      </c>
      <c r="C20" s="208" t="s">
        <v>251</v>
      </c>
      <c r="D20" s="208" t="s">
        <v>116</v>
      </c>
      <c r="E20" s="208" t="s">
        <v>251</v>
      </c>
      <c r="F20" s="208" t="s">
        <v>252</v>
      </c>
      <c r="G20" s="208" t="s">
        <v>251</v>
      </c>
      <c r="H20" s="32">
        <v>584490</v>
      </c>
      <c r="I20" s="32">
        <v>584490</v>
      </c>
      <c r="J20" s="32"/>
      <c r="K20" s="32"/>
      <c r="L20" s="32"/>
      <c r="M20" s="32">
        <v>584490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214"/>
    </row>
    <row r="21" spans="1:24" ht="18" customHeight="1">
      <c r="A21" s="208" t="s">
        <v>211</v>
      </c>
      <c r="B21" s="208" t="s">
        <v>253</v>
      </c>
      <c r="C21" s="208" t="s">
        <v>254</v>
      </c>
      <c r="D21" s="208" t="s">
        <v>94</v>
      </c>
      <c r="E21" s="208" t="s">
        <v>255</v>
      </c>
      <c r="F21" s="208" t="s">
        <v>256</v>
      </c>
      <c r="G21" s="208" t="s">
        <v>257</v>
      </c>
      <c r="H21" s="32">
        <v>839898</v>
      </c>
      <c r="I21" s="32">
        <v>839898</v>
      </c>
      <c r="J21" s="32"/>
      <c r="K21" s="32"/>
      <c r="L21" s="32"/>
      <c r="M21" s="32">
        <v>839898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214"/>
    </row>
    <row r="22" spans="1:24" ht="18" customHeight="1">
      <c r="A22" s="208" t="s">
        <v>211</v>
      </c>
      <c r="B22" s="208" t="s">
        <v>258</v>
      </c>
      <c r="C22" s="208" t="s">
        <v>259</v>
      </c>
      <c r="D22" s="208" t="s">
        <v>83</v>
      </c>
      <c r="E22" s="208" t="s">
        <v>214</v>
      </c>
      <c r="F22" s="208" t="s">
        <v>260</v>
      </c>
      <c r="G22" s="208" t="s">
        <v>261</v>
      </c>
      <c r="H22" s="32">
        <v>3500</v>
      </c>
      <c r="I22" s="32">
        <v>3500</v>
      </c>
      <c r="J22" s="32"/>
      <c r="K22" s="32"/>
      <c r="L22" s="32"/>
      <c r="M22" s="32">
        <v>3500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214"/>
    </row>
    <row r="23" spans="1:24" ht="18" customHeight="1">
      <c r="A23" s="208" t="s">
        <v>211</v>
      </c>
      <c r="B23" s="208" t="s">
        <v>258</v>
      </c>
      <c r="C23" s="208" t="s">
        <v>259</v>
      </c>
      <c r="D23" s="208" t="s">
        <v>83</v>
      </c>
      <c r="E23" s="208" t="s">
        <v>214</v>
      </c>
      <c r="F23" s="208" t="s">
        <v>262</v>
      </c>
      <c r="G23" s="208" t="s">
        <v>263</v>
      </c>
      <c r="H23" s="32">
        <v>3500</v>
      </c>
      <c r="I23" s="32">
        <v>3500</v>
      </c>
      <c r="J23" s="32"/>
      <c r="K23" s="32"/>
      <c r="L23" s="32"/>
      <c r="M23" s="32">
        <v>3500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214"/>
    </row>
    <row r="24" spans="1:24" ht="18" customHeight="1">
      <c r="A24" s="208" t="s">
        <v>211</v>
      </c>
      <c r="B24" s="208" t="s">
        <v>258</v>
      </c>
      <c r="C24" s="208" t="s">
        <v>259</v>
      </c>
      <c r="D24" s="208" t="s">
        <v>83</v>
      </c>
      <c r="E24" s="208" t="s">
        <v>214</v>
      </c>
      <c r="F24" s="208" t="s">
        <v>264</v>
      </c>
      <c r="G24" s="208" t="s">
        <v>265</v>
      </c>
      <c r="H24" s="32">
        <v>7000</v>
      </c>
      <c r="I24" s="32">
        <v>7000</v>
      </c>
      <c r="J24" s="32"/>
      <c r="K24" s="32"/>
      <c r="L24" s="32"/>
      <c r="M24" s="32">
        <v>7000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214"/>
    </row>
    <row r="25" spans="1:24" ht="18" customHeight="1">
      <c r="A25" s="208" t="s">
        <v>211</v>
      </c>
      <c r="B25" s="208" t="s">
        <v>258</v>
      </c>
      <c r="C25" s="208" t="s">
        <v>259</v>
      </c>
      <c r="D25" s="208" t="s">
        <v>83</v>
      </c>
      <c r="E25" s="208" t="s">
        <v>214</v>
      </c>
      <c r="F25" s="208" t="s">
        <v>266</v>
      </c>
      <c r="G25" s="208" t="s">
        <v>267</v>
      </c>
      <c r="H25" s="32">
        <v>40000</v>
      </c>
      <c r="I25" s="32">
        <v>40000</v>
      </c>
      <c r="J25" s="32"/>
      <c r="K25" s="32"/>
      <c r="L25" s="32"/>
      <c r="M25" s="32">
        <v>40000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214"/>
    </row>
    <row r="26" spans="1:24" ht="18" customHeight="1">
      <c r="A26" s="208" t="s">
        <v>211</v>
      </c>
      <c r="B26" s="208" t="s">
        <v>258</v>
      </c>
      <c r="C26" s="208" t="s">
        <v>259</v>
      </c>
      <c r="D26" s="208" t="s">
        <v>83</v>
      </c>
      <c r="E26" s="208" t="s">
        <v>214</v>
      </c>
      <c r="F26" s="208" t="s">
        <v>268</v>
      </c>
      <c r="G26" s="208" t="s">
        <v>269</v>
      </c>
      <c r="H26" s="32">
        <v>5000</v>
      </c>
      <c r="I26" s="32">
        <v>5000</v>
      </c>
      <c r="J26" s="32"/>
      <c r="K26" s="32"/>
      <c r="L26" s="32"/>
      <c r="M26" s="32">
        <v>5000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214"/>
    </row>
    <row r="27" spans="1:24" ht="18" customHeight="1">
      <c r="A27" s="208" t="s">
        <v>211</v>
      </c>
      <c r="B27" s="208" t="s">
        <v>270</v>
      </c>
      <c r="C27" s="208" t="s">
        <v>271</v>
      </c>
      <c r="D27" s="208" t="s">
        <v>83</v>
      </c>
      <c r="E27" s="208" t="s">
        <v>214</v>
      </c>
      <c r="F27" s="208" t="s">
        <v>272</v>
      </c>
      <c r="G27" s="208" t="s">
        <v>271</v>
      </c>
      <c r="H27" s="32">
        <v>36000</v>
      </c>
      <c r="I27" s="32">
        <v>36000</v>
      </c>
      <c r="J27" s="32"/>
      <c r="K27" s="32"/>
      <c r="L27" s="32"/>
      <c r="M27" s="32">
        <v>36000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214"/>
    </row>
    <row r="28" spans="1:24" ht="18" customHeight="1">
      <c r="A28" s="208" t="s">
        <v>211</v>
      </c>
      <c r="B28" s="208" t="s">
        <v>273</v>
      </c>
      <c r="C28" s="208" t="s">
        <v>172</v>
      </c>
      <c r="D28" s="208" t="s">
        <v>83</v>
      </c>
      <c r="E28" s="208" t="s">
        <v>214</v>
      </c>
      <c r="F28" s="208" t="s">
        <v>274</v>
      </c>
      <c r="G28" s="208" t="s">
        <v>172</v>
      </c>
      <c r="H28" s="32">
        <v>25000</v>
      </c>
      <c r="I28" s="32">
        <v>25000</v>
      </c>
      <c r="J28" s="32"/>
      <c r="K28" s="32"/>
      <c r="L28" s="32"/>
      <c r="M28" s="32">
        <v>25000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214"/>
    </row>
    <row r="29" spans="1:24" ht="18" customHeight="1">
      <c r="A29" s="208" t="s">
        <v>211</v>
      </c>
      <c r="B29" s="208" t="s">
        <v>258</v>
      </c>
      <c r="C29" s="208" t="s">
        <v>259</v>
      </c>
      <c r="D29" s="208" t="s">
        <v>83</v>
      </c>
      <c r="E29" s="208" t="s">
        <v>214</v>
      </c>
      <c r="F29" s="208" t="s">
        <v>275</v>
      </c>
      <c r="G29" s="208" t="s">
        <v>276</v>
      </c>
      <c r="H29" s="32">
        <v>20000</v>
      </c>
      <c r="I29" s="32">
        <v>20000</v>
      </c>
      <c r="J29" s="32"/>
      <c r="K29" s="32"/>
      <c r="L29" s="32"/>
      <c r="M29" s="32">
        <v>20000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214"/>
    </row>
    <row r="30" spans="1:24" ht="18" customHeight="1">
      <c r="A30" s="208" t="s">
        <v>211</v>
      </c>
      <c r="B30" s="208" t="s">
        <v>258</v>
      </c>
      <c r="C30" s="208" t="s">
        <v>259</v>
      </c>
      <c r="D30" s="208" t="s">
        <v>83</v>
      </c>
      <c r="E30" s="208" t="s">
        <v>214</v>
      </c>
      <c r="F30" s="208" t="s">
        <v>277</v>
      </c>
      <c r="G30" s="208" t="s">
        <v>278</v>
      </c>
      <c r="H30" s="32">
        <v>40000</v>
      </c>
      <c r="I30" s="32">
        <v>40000</v>
      </c>
      <c r="J30" s="32"/>
      <c r="K30" s="32"/>
      <c r="L30" s="32"/>
      <c r="M30" s="32">
        <v>40000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214"/>
    </row>
    <row r="31" spans="1:24" ht="18" customHeight="1">
      <c r="A31" s="208" t="s">
        <v>211</v>
      </c>
      <c r="B31" s="208" t="s">
        <v>279</v>
      </c>
      <c r="C31" s="208" t="s">
        <v>280</v>
      </c>
      <c r="D31" s="208" t="s">
        <v>83</v>
      </c>
      <c r="E31" s="208" t="s">
        <v>214</v>
      </c>
      <c r="F31" s="208" t="s">
        <v>277</v>
      </c>
      <c r="G31" s="208" t="s">
        <v>278</v>
      </c>
      <c r="H31" s="32">
        <v>23400</v>
      </c>
      <c r="I31" s="32">
        <v>23400</v>
      </c>
      <c r="J31" s="32"/>
      <c r="K31" s="32"/>
      <c r="L31" s="32"/>
      <c r="M31" s="32">
        <v>23400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214"/>
    </row>
    <row r="32" spans="1:24" ht="18" customHeight="1">
      <c r="A32" s="208" t="s">
        <v>211</v>
      </c>
      <c r="B32" s="208" t="s">
        <v>281</v>
      </c>
      <c r="C32" s="208" t="s">
        <v>282</v>
      </c>
      <c r="D32" s="208" t="s">
        <v>83</v>
      </c>
      <c r="E32" s="208" t="s">
        <v>214</v>
      </c>
      <c r="F32" s="208" t="s">
        <v>283</v>
      </c>
      <c r="G32" s="208" t="s">
        <v>284</v>
      </c>
      <c r="H32" s="32">
        <v>80000</v>
      </c>
      <c r="I32" s="32">
        <v>80000</v>
      </c>
      <c r="J32" s="32"/>
      <c r="K32" s="32"/>
      <c r="L32" s="32"/>
      <c r="M32" s="32">
        <v>80000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214"/>
    </row>
    <row r="33" spans="1:24" ht="18" customHeight="1">
      <c r="A33" s="208" t="s">
        <v>211</v>
      </c>
      <c r="B33" s="208" t="s">
        <v>285</v>
      </c>
      <c r="C33" s="208" t="s">
        <v>286</v>
      </c>
      <c r="D33" s="208" t="s">
        <v>83</v>
      </c>
      <c r="E33" s="208" t="s">
        <v>214</v>
      </c>
      <c r="F33" s="208" t="s">
        <v>219</v>
      </c>
      <c r="G33" s="208" t="s">
        <v>220</v>
      </c>
      <c r="H33" s="32">
        <v>38400</v>
      </c>
      <c r="I33" s="32">
        <v>38400</v>
      </c>
      <c r="J33" s="32"/>
      <c r="K33" s="32"/>
      <c r="L33" s="32"/>
      <c r="M33" s="32">
        <v>38400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214"/>
    </row>
    <row r="34" spans="1:24" ht="14.25" customHeight="1">
      <c r="A34" s="208" t="s">
        <v>211</v>
      </c>
      <c r="B34" s="208" t="s">
        <v>287</v>
      </c>
      <c r="C34" s="208" t="s">
        <v>288</v>
      </c>
      <c r="D34" s="208" t="s">
        <v>88</v>
      </c>
      <c r="E34" s="208" t="s">
        <v>289</v>
      </c>
      <c r="F34" s="208" t="s">
        <v>277</v>
      </c>
      <c r="G34" s="208" t="s">
        <v>278</v>
      </c>
      <c r="H34" s="32">
        <v>360000</v>
      </c>
      <c r="I34" s="32">
        <v>360000</v>
      </c>
      <c r="J34" s="32"/>
      <c r="K34" s="32"/>
      <c r="L34" s="32"/>
      <c r="M34" s="32">
        <v>360000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214"/>
    </row>
    <row r="35" spans="1:24" ht="14.25" customHeight="1">
      <c r="A35" s="208" t="s">
        <v>211</v>
      </c>
      <c r="B35" s="208" t="s">
        <v>287</v>
      </c>
      <c r="C35" s="208" t="s">
        <v>288</v>
      </c>
      <c r="D35" s="208" t="s">
        <v>88</v>
      </c>
      <c r="E35" s="208" t="s">
        <v>289</v>
      </c>
      <c r="F35" s="208" t="s">
        <v>266</v>
      </c>
      <c r="G35" s="208" t="s">
        <v>267</v>
      </c>
      <c r="H35" s="32">
        <v>42000</v>
      </c>
      <c r="I35" s="32">
        <v>42000</v>
      </c>
      <c r="J35" s="32"/>
      <c r="K35" s="32"/>
      <c r="L35" s="32"/>
      <c r="M35" s="32">
        <v>42000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214"/>
    </row>
    <row r="36" spans="1:24" ht="14.25" customHeight="1">
      <c r="A36" s="173" t="s">
        <v>118</v>
      </c>
      <c r="B36" s="173"/>
      <c r="C36" s="209"/>
      <c r="D36" s="209"/>
      <c r="E36" s="209"/>
      <c r="F36" s="209"/>
      <c r="G36" s="209"/>
      <c r="H36" s="32">
        <f>SUM(H9:H35)</f>
        <v>9169613</v>
      </c>
      <c r="I36" s="32">
        <f aca="true" t="shared" si="0" ref="I36:Y36">SUM(I9:I35)</f>
        <v>9169613</v>
      </c>
      <c r="J36" s="32">
        <f t="shared" si="0"/>
        <v>0</v>
      </c>
      <c r="K36" s="32">
        <f t="shared" si="0"/>
        <v>0</v>
      </c>
      <c r="L36" s="32">
        <f t="shared" si="0"/>
        <v>0</v>
      </c>
      <c r="M36" s="32">
        <f t="shared" si="0"/>
        <v>9169613</v>
      </c>
      <c r="N36" s="212">
        <f t="shared" si="0"/>
        <v>0</v>
      </c>
      <c r="O36" s="212">
        <f t="shared" si="0"/>
        <v>0</v>
      </c>
      <c r="P36" s="212">
        <f t="shared" si="0"/>
        <v>0</v>
      </c>
      <c r="Q36" s="212">
        <f t="shared" si="0"/>
        <v>0</v>
      </c>
      <c r="R36" s="212">
        <f t="shared" si="0"/>
        <v>0</v>
      </c>
      <c r="S36" s="212">
        <f t="shared" si="0"/>
        <v>0</v>
      </c>
      <c r="T36" s="212">
        <f t="shared" si="0"/>
        <v>0</v>
      </c>
      <c r="U36" s="212">
        <f t="shared" si="0"/>
        <v>0</v>
      </c>
      <c r="V36" s="212">
        <f t="shared" si="0"/>
        <v>0</v>
      </c>
      <c r="W36" s="212">
        <f t="shared" si="0"/>
        <v>0</v>
      </c>
      <c r="X36" s="212">
        <f t="shared" si="0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6:B3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Zeros="0" tabSelected="1" workbookViewId="0" topLeftCell="A1">
      <selection activeCell="D21" sqref="D21"/>
    </sheetView>
  </sheetViews>
  <sheetFormatPr defaultColWidth="8.8515625" defaultRowHeight="14.25" customHeight="1"/>
  <cols>
    <col min="1" max="1" width="13.140625" style="83" customWidth="1"/>
    <col min="2" max="2" width="21.57421875" style="83" customWidth="1"/>
    <col min="3" max="3" width="32.7109375" style="83" customWidth="1"/>
    <col min="4" max="4" width="32.421875" style="83" customWidth="1"/>
    <col min="5" max="5" width="11.140625" style="83" customWidth="1"/>
    <col min="6" max="6" width="15.8515625" style="83" customWidth="1"/>
    <col min="7" max="7" width="9.8515625" style="83" customWidth="1"/>
    <col min="8" max="8" width="16.8515625" style="83" customWidth="1"/>
    <col min="9" max="10" width="11.7109375" style="83" customWidth="1"/>
    <col min="11" max="11" width="11.8515625" style="83" customWidth="1"/>
    <col min="12" max="12" width="10.00390625" style="83" customWidth="1"/>
    <col min="13" max="13" width="10.57421875" style="83" customWidth="1"/>
    <col min="14" max="14" width="10.28125" style="83" customWidth="1"/>
    <col min="15" max="15" width="10.421875" style="83" customWidth="1"/>
    <col min="16" max="17" width="11.140625" style="83" customWidth="1"/>
    <col min="18" max="18" width="9.140625" style="83" customWidth="1"/>
    <col min="19" max="19" width="10.28125" style="83" customWidth="1"/>
    <col min="20" max="22" width="11.7109375" style="83" customWidth="1"/>
    <col min="23" max="23" width="10.28125" style="83" customWidth="1"/>
    <col min="24" max="24" width="9.140625" style="83" customWidth="1"/>
    <col min="25" max="16384" width="9.140625" style="83" bestFit="1" customWidth="1"/>
  </cols>
  <sheetData>
    <row r="1" spans="5:23" ht="13.5" customHeight="1">
      <c r="E1" s="184"/>
      <c r="F1" s="184"/>
      <c r="G1" s="184"/>
      <c r="H1" s="184"/>
      <c r="I1" s="84"/>
      <c r="J1" s="84"/>
      <c r="K1" s="84"/>
      <c r="L1" s="84"/>
      <c r="M1" s="84"/>
      <c r="N1" s="84"/>
      <c r="O1" s="84"/>
      <c r="P1" s="84"/>
      <c r="Q1" s="84"/>
      <c r="W1" s="85" t="s">
        <v>290</v>
      </c>
    </row>
    <row r="2" spans="1:23" ht="27.75" customHeight="1">
      <c r="A2" s="73" t="s">
        <v>291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ht="13.5" customHeight="1">
      <c r="A3" s="164" t="str">
        <f>'财务收支预算总表01-1'!A3</f>
        <v>单位名称：大姚县人民代表大会常务委员会办公室</v>
      </c>
      <c r="B3" s="164"/>
      <c r="C3" s="185"/>
      <c r="D3" s="185"/>
      <c r="E3" s="185"/>
      <c r="F3" s="185"/>
      <c r="G3" s="185"/>
      <c r="H3" s="185"/>
      <c r="I3" s="110"/>
      <c r="J3" s="110"/>
      <c r="K3" s="110"/>
      <c r="L3" s="110"/>
      <c r="M3" s="110"/>
      <c r="N3" s="110"/>
      <c r="O3" s="110"/>
      <c r="P3" s="110"/>
      <c r="Q3" s="110"/>
      <c r="W3" s="160" t="s">
        <v>168</v>
      </c>
    </row>
    <row r="4" spans="1:23" ht="15.75" customHeight="1">
      <c r="A4" s="123" t="s">
        <v>292</v>
      </c>
      <c r="B4" s="123" t="s">
        <v>178</v>
      </c>
      <c r="C4" s="123" t="s">
        <v>179</v>
      </c>
      <c r="D4" s="123" t="s">
        <v>293</v>
      </c>
      <c r="E4" s="123" t="s">
        <v>180</v>
      </c>
      <c r="F4" s="123" t="s">
        <v>181</v>
      </c>
      <c r="G4" s="123" t="s">
        <v>294</v>
      </c>
      <c r="H4" s="123" t="s">
        <v>295</v>
      </c>
      <c r="I4" s="123" t="s">
        <v>53</v>
      </c>
      <c r="J4" s="112" t="s">
        <v>296</v>
      </c>
      <c r="K4" s="112"/>
      <c r="L4" s="112"/>
      <c r="M4" s="112"/>
      <c r="N4" s="112" t="s">
        <v>187</v>
      </c>
      <c r="O4" s="112"/>
      <c r="P4" s="112"/>
      <c r="Q4" s="196" t="s">
        <v>59</v>
      </c>
      <c r="R4" s="112" t="s">
        <v>60</v>
      </c>
      <c r="S4" s="112"/>
      <c r="T4" s="112"/>
      <c r="U4" s="112"/>
      <c r="V4" s="112"/>
      <c r="W4" s="112"/>
    </row>
    <row r="5" spans="1:23" ht="17.25" customHeight="1">
      <c r="A5" s="123"/>
      <c r="B5" s="123"/>
      <c r="C5" s="123"/>
      <c r="D5" s="123"/>
      <c r="E5" s="123"/>
      <c r="F5" s="123"/>
      <c r="G5" s="123"/>
      <c r="H5" s="123"/>
      <c r="I5" s="123"/>
      <c r="J5" s="112" t="s">
        <v>56</v>
      </c>
      <c r="K5" s="112"/>
      <c r="L5" s="196" t="s">
        <v>57</v>
      </c>
      <c r="M5" s="196" t="s">
        <v>58</v>
      </c>
      <c r="N5" s="196" t="s">
        <v>56</v>
      </c>
      <c r="O5" s="196" t="s">
        <v>57</v>
      </c>
      <c r="P5" s="196" t="s">
        <v>58</v>
      </c>
      <c r="Q5" s="196"/>
      <c r="R5" s="196" t="s">
        <v>55</v>
      </c>
      <c r="S5" s="196" t="s">
        <v>61</v>
      </c>
      <c r="T5" s="196" t="s">
        <v>297</v>
      </c>
      <c r="U5" s="196" t="s">
        <v>63</v>
      </c>
      <c r="V5" s="196" t="s">
        <v>64</v>
      </c>
      <c r="W5" s="196" t="s">
        <v>65</v>
      </c>
    </row>
    <row r="6" spans="1:23" ht="28.5">
      <c r="A6" s="123"/>
      <c r="B6" s="123"/>
      <c r="C6" s="123"/>
      <c r="D6" s="123"/>
      <c r="E6" s="123"/>
      <c r="F6" s="123"/>
      <c r="G6" s="123"/>
      <c r="H6" s="123"/>
      <c r="I6" s="123"/>
      <c r="J6" s="197" t="s">
        <v>55</v>
      </c>
      <c r="K6" s="197" t="s">
        <v>298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</row>
    <row r="7" spans="1:23" ht="15" customHeight="1">
      <c r="A7" s="186">
        <v>1</v>
      </c>
      <c r="B7" s="186">
        <v>2</v>
      </c>
      <c r="C7" s="186">
        <v>3</v>
      </c>
      <c r="D7" s="186">
        <v>4</v>
      </c>
      <c r="E7" s="186">
        <v>5</v>
      </c>
      <c r="F7" s="186">
        <v>6</v>
      </c>
      <c r="G7" s="186">
        <v>7</v>
      </c>
      <c r="H7" s="186">
        <v>8</v>
      </c>
      <c r="I7" s="186">
        <v>9</v>
      </c>
      <c r="J7" s="186">
        <v>10</v>
      </c>
      <c r="K7" s="186">
        <v>11</v>
      </c>
      <c r="L7" s="186">
        <v>12</v>
      </c>
      <c r="M7" s="186">
        <v>13</v>
      </c>
      <c r="N7" s="186">
        <v>14</v>
      </c>
      <c r="O7" s="186">
        <v>15</v>
      </c>
      <c r="P7" s="186">
        <v>16</v>
      </c>
      <c r="Q7" s="186">
        <v>17</v>
      </c>
      <c r="R7" s="186">
        <v>18</v>
      </c>
      <c r="S7" s="186">
        <v>19</v>
      </c>
      <c r="T7" s="186">
        <v>20</v>
      </c>
      <c r="U7" s="186">
        <v>21</v>
      </c>
      <c r="V7" s="186">
        <v>22</v>
      </c>
      <c r="W7" s="186">
        <v>23</v>
      </c>
    </row>
    <row r="8" spans="1:23" ht="18.75" customHeight="1">
      <c r="A8" s="187" t="s">
        <v>299</v>
      </c>
      <c r="B8" s="187" t="s">
        <v>300</v>
      </c>
      <c r="C8" s="78" t="s">
        <v>301</v>
      </c>
      <c r="D8" s="187" t="s">
        <v>66</v>
      </c>
      <c r="E8" s="187" t="s">
        <v>100</v>
      </c>
      <c r="F8" s="187" t="s">
        <v>302</v>
      </c>
      <c r="G8" s="187" t="s">
        <v>303</v>
      </c>
      <c r="H8" s="187" t="s">
        <v>304</v>
      </c>
      <c r="I8" s="198">
        <v>25848</v>
      </c>
      <c r="J8" s="198">
        <v>25848</v>
      </c>
      <c r="K8" s="198">
        <v>25848</v>
      </c>
      <c r="L8" s="199"/>
      <c r="M8" s="199"/>
      <c r="N8" s="199"/>
      <c r="O8" s="199"/>
      <c r="P8" s="199"/>
      <c r="Q8" s="199"/>
      <c r="R8" s="199">
        <f aca="true" t="shared" si="0" ref="R8:R15">S8+T8+U8+V8+W8</f>
        <v>0</v>
      </c>
      <c r="S8" s="199"/>
      <c r="T8" s="199"/>
      <c r="U8" s="199"/>
      <c r="V8" s="199"/>
      <c r="W8" s="199"/>
    </row>
    <row r="9" spans="1:23" ht="18.75" customHeight="1">
      <c r="A9" s="187" t="s">
        <v>305</v>
      </c>
      <c r="B9" s="187" t="s">
        <v>306</v>
      </c>
      <c r="C9" s="78" t="s">
        <v>307</v>
      </c>
      <c r="D9" s="187" t="s">
        <v>66</v>
      </c>
      <c r="E9" s="187" t="s">
        <v>165</v>
      </c>
      <c r="F9" s="187" t="s">
        <v>308</v>
      </c>
      <c r="G9" s="187" t="s">
        <v>277</v>
      </c>
      <c r="H9" s="187" t="s">
        <v>278</v>
      </c>
      <c r="I9" s="198">
        <v>55000</v>
      </c>
      <c r="J9" s="198">
        <v>55000</v>
      </c>
      <c r="K9" s="198">
        <v>55000</v>
      </c>
      <c r="L9" s="200"/>
      <c r="M9" s="200"/>
      <c r="N9" s="200"/>
      <c r="O9" s="200"/>
      <c r="P9" s="200"/>
      <c r="Q9" s="200"/>
      <c r="R9" s="199">
        <f t="shared" si="0"/>
        <v>0</v>
      </c>
      <c r="S9" s="200"/>
      <c r="T9" s="200"/>
      <c r="U9" s="200"/>
      <c r="V9" s="200"/>
      <c r="W9" s="200"/>
    </row>
    <row r="10" spans="1:23" ht="18.75" customHeight="1">
      <c r="A10" s="187" t="s">
        <v>305</v>
      </c>
      <c r="B10" s="187" t="s">
        <v>306</v>
      </c>
      <c r="C10" s="78" t="s">
        <v>307</v>
      </c>
      <c r="D10" s="187" t="s">
        <v>66</v>
      </c>
      <c r="E10" s="187" t="s">
        <v>165</v>
      </c>
      <c r="F10" s="187" t="s">
        <v>308</v>
      </c>
      <c r="G10" s="187" t="s">
        <v>260</v>
      </c>
      <c r="H10" s="187" t="s">
        <v>261</v>
      </c>
      <c r="I10" s="198">
        <v>10000</v>
      </c>
      <c r="J10" s="198">
        <v>10000</v>
      </c>
      <c r="K10" s="198">
        <v>10000</v>
      </c>
      <c r="L10" s="200"/>
      <c r="M10" s="200"/>
      <c r="N10" s="200"/>
      <c r="O10" s="200"/>
      <c r="P10" s="200"/>
      <c r="Q10" s="200"/>
      <c r="R10" s="199">
        <f t="shared" si="0"/>
        <v>0</v>
      </c>
      <c r="S10" s="200"/>
      <c r="T10" s="200"/>
      <c r="U10" s="200"/>
      <c r="V10" s="200"/>
      <c r="W10" s="200"/>
    </row>
    <row r="11" spans="1:23" ht="18.75" customHeight="1">
      <c r="A11" s="187" t="s">
        <v>305</v>
      </c>
      <c r="B11" s="187" t="s">
        <v>306</v>
      </c>
      <c r="C11" s="78" t="s">
        <v>307</v>
      </c>
      <c r="D11" s="187" t="s">
        <v>66</v>
      </c>
      <c r="E11" s="187" t="s">
        <v>165</v>
      </c>
      <c r="F11" s="187" t="s">
        <v>308</v>
      </c>
      <c r="G11" s="187" t="s">
        <v>262</v>
      </c>
      <c r="H11" s="187" t="s">
        <v>263</v>
      </c>
      <c r="I11" s="198">
        <v>10000</v>
      </c>
      <c r="J11" s="198">
        <v>10000</v>
      </c>
      <c r="K11" s="198">
        <v>10000</v>
      </c>
      <c r="L11" s="200"/>
      <c r="M11" s="200"/>
      <c r="N11" s="200"/>
      <c r="O11" s="200"/>
      <c r="P11" s="200"/>
      <c r="Q11" s="200"/>
      <c r="R11" s="199">
        <f t="shared" si="0"/>
        <v>0</v>
      </c>
      <c r="S11" s="200"/>
      <c r="T11" s="200"/>
      <c r="U11" s="200"/>
      <c r="V11" s="200"/>
      <c r="W11" s="200"/>
    </row>
    <row r="12" spans="1:23" ht="18.75" customHeight="1">
      <c r="A12" s="187" t="s">
        <v>305</v>
      </c>
      <c r="B12" s="187" t="s">
        <v>306</v>
      </c>
      <c r="C12" s="78" t="s">
        <v>307</v>
      </c>
      <c r="D12" s="187" t="s">
        <v>66</v>
      </c>
      <c r="E12" s="187" t="s">
        <v>165</v>
      </c>
      <c r="F12" s="187" t="s">
        <v>308</v>
      </c>
      <c r="G12" s="187" t="s">
        <v>266</v>
      </c>
      <c r="H12" s="187" t="s">
        <v>267</v>
      </c>
      <c r="I12" s="198">
        <v>60000</v>
      </c>
      <c r="J12" s="198">
        <v>60000</v>
      </c>
      <c r="K12" s="198">
        <v>60000</v>
      </c>
      <c r="L12" s="200"/>
      <c r="M12" s="200"/>
      <c r="N12" s="200"/>
      <c r="O12" s="200"/>
      <c r="P12" s="200"/>
      <c r="Q12" s="200"/>
      <c r="R12" s="199">
        <f t="shared" si="0"/>
        <v>0</v>
      </c>
      <c r="S12" s="200"/>
      <c r="T12" s="200"/>
      <c r="U12" s="200"/>
      <c r="V12" s="200"/>
      <c r="W12" s="200"/>
    </row>
    <row r="13" spans="1:23" ht="18.75" customHeight="1">
      <c r="A13" s="187" t="s">
        <v>305</v>
      </c>
      <c r="B13" s="187" t="s">
        <v>306</v>
      </c>
      <c r="C13" s="78" t="s">
        <v>307</v>
      </c>
      <c r="D13" s="187" t="s">
        <v>66</v>
      </c>
      <c r="E13" s="187" t="s">
        <v>165</v>
      </c>
      <c r="F13" s="187" t="s">
        <v>308</v>
      </c>
      <c r="G13" s="187" t="s">
        <v>274</v>
      </c>
      <c r="H13" s="187" t="s">
        <v>172</v>
      </c>
      <c r="I13" s="198">
        <v>15000</v>
      </c>
      <c r="J13" s="198">
        <v>15000</v>
      </c>
      <c r="K13" s="198">
        <v>15000</v>
      </c>
      <c r="L13" s="200"/>
      <c r="M13" s="200"/>
      <c r="N13" s="200"/>
      <c r="O13" s="200"/>
      <c r="P13" s="200"/>
      <c r="Q13" s="200"/>
      <c r="R13" s="199">
        <f t="shared" si="0"/>
        <v>0</v>
      </c>
      <c r="S13" s="200"/>
      <c r="T13" s="200"/>
      <c r="U13" s="200"/>
      <c r="V13" s="200"/>
      <c r="W13" s="200"/>
    </row>
    <row r="14" spans="1:23" ht="18.75" customHeight="1">
      <c r="A14" s="187" t="s">
        <v>305</v>
      </c>
      <c r="B14" s="187" t="s">
        <v>306</v>
      </c>
      <c r="C14" s="78" t="s">
        <v>307</v>
      </c>
      <c r="D14" s="187" t="s">
        <v>66</v>
      </c>
      <c r="E14" s="187" t="s">
        <v>165</v>
      </c>
      <c r="F14" s="187" t="s">
        <v>308</v>
      </c>
      <c r="G14" s="187" t="s">
        <v>283</v>
      </c>
      <c r="H14" s="187" t="s">
        <v>284</v>
      </c>
      <c r="I14" s="198">
        <v>50000</v>
      </c>
      <c r="J14" s="198">
        <v>50000</v>
      </c>
      <c r="K14" s="198">
        <v>50000</v>
      </c>
      <c r="L14" s="200"/>
      <c r="M14" s="200"/>
      <c r="N14" s="200"/>
      <c r="O14" s="200"/>
      <c r="P14" s="200"/>
      <c r="Q14" s="200"/>
      <c r="R14" s="199">
        <f t="shared" si="0"/>
        <v>0</v>
      </c>
      <c r="S14" s="200"/>
      <c r="T14" s="200"/>
      <c r="U14" s="200"/>
      <c r="V14" s="200"/>
      <c r="W14" s="200"/>
    </row>
    <row r="15" spans="1:23" ht="18.75" customHeight="1">
      <c r="A15" s="187" t="s">
        <v>305</v>
      </c>
      <c r="B15" s="187" t="s">
        <v>309</v>
      </c>
      <c r="C15" s="78" t="s">
        <v>310</v>
      </c>
      <c r="D15" s="187" t="s">
        <v>66</v>
      </c>
      <c r="E15" s="187" t="s">
        <v>86</v>
      </c>
      <c r="F15" s="187" t="s">
        <v>311</v>
      </c>
      <c r="G15" s="187" t="s">
        <v>312</v>
      </c>
      <c r="H15" s="187" t="s">
        <v>313</v>
      </c>
      <c r="I15" s="198">
        <v>350000</v>
      </c>
      <c r="J15" s="198">
        <v>350000</v>
      </c>
      <c r="K15" s="198">
        <v>350000</v>
      </c>
      <c r="L15" s="200"/>
      <c r="M15" s="200"/>
      <c r="N15" s="200"/>
      <c r="O15" s="200"/>
      <c r="P15" s="200"/>
      <c r="Q15" s="200"/>
      <c r="R15" s="199"/>
      <c r="S15" s="200"/>
      <c r="T15" s="200"/>
      <c r="U15" s="200"/>
      <c r="V15" s="200"/>
      <c r="W15" s="200"/>
    </row>
    <row r="16" spans="1:23" ht="18.75" customHeight="1">
      <c r="A16" s="188"/>
      <c r="B16" s="188"/>
      <c r="C16" s="189"/>
      <c r="D16" s="188"/>
      <c r="E16" s="188"/>
      <c r="F16" s="188"/>
      <c r="G16" s="188"/>
      <c r="H16" s="188"/>
      <c r="I16" s="201"/>
      <c r="J16" s="201"/>
      <c r="K16" s="202"/>
      <c r="L16" s="200"/>
      <c r="M16" s="200"/>
      <c r="N16" s="200"/>
      <c r="O16" s="200"/>
      <c r="P16" s="200"/>
      <c r="Q16" s="200"/>
      <c r="R16" s="199"/>
      <c r="S16" s="200"/>
      <c r="T16" s="200"/>
      <c r="U16" s="200"/>
      <c r="V16" s="200"/>
      <c r="W16" s="200"/>
    </row>
    <row r="17" spans="1:23" ht="18.75" customHeight="1">
      <c r="A17" s="190"/>
      <c r="B17" s="190"/>
      <c r="C17" s="191"/>
      <c r="D17" s="191"/>
      <c r="E17" s="191"/>
      <c r="F17" s="191"/>
      <c r="G17" s="191"/>
      <c r="H17" s="191"/>
      <c r="I17" s="203">
        <f>J17+N17+O17+P17+Q17+R17</f>
        <v>0</v>
      </c>
      <c r="J17" s="203"/>
      <c r="K17" s="204"/>
      <c r="L17" s="200"/>
      <c r="M17" s="200"/>
      <c r="N17" s="200"/>
      <c r="O17" s="200"/>
      <c r="P17" s="200"/>
      <c r="Q17" s="200"/>
      <c r="R17" s="199">
        <f aca="true" t="shared" si="1" ref="R17:R35">S17+T17+U17+V17+W17</f>
        <v>0</v>
      </c>
      <c r="S17" s="200"/>
      <c r="T17" s="200"/>
      <c r="U17" s="200"/>
      <c r="V17" s="200"/>
      <c r="W17" s="200"/>
    </row>
    <row r="18" spans="1:23" ht="18.75" customHeight="1">
      <c r="A18" s="192" t="s">
        <v>118</v>
      </c>
      <c r="B18" s="193"/>
      <c r="C18" s="194"/>
      <c r="D18" s="194"/>
      <c r="E18" s="194"/>
      <c r="F18" s="194"/>
      <c r="G18" s="194"/>
      <c r="H18" s="195"/>
      <c r="I18" s="205">
        <f aca="true" t="shared" si="2" ref="I18:P18">SUM(I8:I17)</f>
        <v>575848</v>
      </c>
      <c r="J18" s="205">
        <f t="shared" si="2"/>
        <v>575848</v>
      </c>
      <c r="K18" s="205">
        <f t="shared" si="2"/>
        <v>575848</v>
      </c>
      <c r="L18" s="206">
        <f t="shared" si="2"/>
        <v>0</v>
      </c>
      <c r="M18" s="206">
        <f t="shared" si="2"/>
        <v>0</v>
      </c>
      <c r="N18" s="206">
        <f t="shared" si="2"/>
        <v>0</v>
      </c>
      <c r="O18" s="206">
        <f t="shared" si="2"/>
        <v>0</v>
      </c>
      <c r="P18" s="206">
        <f t="shared" si="2"/>
        <v>0</v>
      </c>
      <c r="Q18" s="206"/>
      <c r="R18" s="199">
        <f aca="true" t="shared" si="3" ref="R18:W18">SUM(R8:R17)</f>
        <v>0</v>
      </c>
      <c r="S18" s="206">
        <f t="shared" si="3"/>
        <v>0</v>
      </c>
      <c r="T18" s="206">
        <f t="shared" si="3"/>
        <v>0</v>
      </c>
      <c r="U18" s="206">
        <f t="shared" si="3"/>
        <v>0</v>
      </c>
      <c r="V18" s="206">
        <f t="shared" si="3"/>
        <v>0</v>
      </c>
      <c r="W18" s="206">
        <f t="shared" si="3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8:H1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0">
      <selection activeCell="B7" sqref="B7"/>
    </sheetView>
  </sheetViews>
  <sheetFormatPr defaultColWidth="8.8515625" defaultRowHeight="12.75"/>
  <cols>
    <col min="1" max="1" width="31.00390625" style="70" customWidth="1"/>
    <col min="2" max="2" width="20.57421875" style="70" customWidth="1"/>
    <col min="3" max="3" width="9.28125" style="70" customWidth="1"/>
    <col min="4" max="4" width="17.421875" style="70" customWidth="1"/>
    <col min="5" max="5" width="18.28125" style="70" customWidth="1"/>
    <col min="6" max="6" width="8.7109375" style="71" customWidth="1"/>
    <col min="7" max="7" width="7.00390625" style="70" customWidth="1"/>
    <col min="8" max="8" width="8.28125" style="71" customWidth="1"/>
    <col min="9" max="9" width="10.7109375" style="71" customWidth="1"/>
    <col min="10" max="10" width="23.7109375" style="70" customWidth="1"/>
    <col min="11" max="16384" width="9.140625" style="71" bestFit="1" customWidth="1"/>
  </cols>
  <sheetData>
    <row r="1" ht="12" customHeight="1">
      <c r="J1" s="82" t="s">
        <v>314</v>
      </c>
    </row>
    <row r="2" spans="1:10" ht="28.5" customHeight="1">
      <c r="A2" s="72" t="s">
        <v>315</v>
      </c>
      <c r="B2" s="73"/>
      <c r="C2" s="73"/>
      <c r="D2" s="73"/>
      <c r="E2" s="74"/>
      <c r="F2" s="75"/>
      <c r="G2" s="74"/>
      <c r="H2" s="75"/>
      <c r="I2" s="75"/>
      <c r="J2" s="74"/>
    </row>
    <row r="3" ht="17.25" customHeight="1">
      <c r="A3" s="76" t="str">
        <f>'财务收支预算总表01-1'!A3</f>
        <v>单位名称：大姚县人民代表大会常务委员会办公室</v>
      </c>
    </row>
    <row r="4" spans="1:10" ht="44.25" customHeight="1">
      <c r="A4" s="77" t="s">
        <v>316</v>
      </c>
      <c r="B4" s="77" t="s">
        <v>317</v>
      </c>
      <c r="C4" s="77" t="s">
        <v>318</v>
      </c>
      <c r="D4" s="77" t="s">
        <v>319</v>
      </c>
      <c r="E4" s="77" t="s">
        <v>320</v>
      </c>
      <c r="F4" s="21" t="s">
        <v>321</v>
      </c>
      <c r="G4" s="77" t="s">
        <v>322</v>
      </c>
      <c r="H4" s="21" t="s">
        <v>323</v>
      </c>
      <c r="I4" s="21" t="s">
        <v>324</v>
      </c>
      <c r="J4" s="77" t="s">
        <v>325</v>
      </c>
    </row>
    <row r="5" spans="1:10" ht="14.2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1">
        <v>6</v>
      </c>
      <c r="G5" s="77">
        <v>7</v>
      </c>
      <c r="H5" s="21">
        <v>8</v>
      </c>
      <c r="I5" s="21">
        <v>9</v>
      </c>
      <c r="J5" s="77">
        <v>10</v>
      </c>
    </row>
    <row r="6" spans="1:10" ht="30" customHeight="1">
      <c r="A6" s="176" t="s">
        <v>66</v>
      </c>
      <c r="B6" s="81"/>
      <c r="C6" s="177"/>
      <c r="D6" s="177"/>
      <c r="E6" s="177"/>
      <c r="F6" s="177"/>
      <c r="G6" s="81"/>
      <c r="H6" s="177"/>
      <c r="I6" s="81"/>
      <c r="J6" s="81"/>
    </row>
    <row r="7" spans="1:10" ht="30" customHeight="1">
      <c r="A7" s="178" t="s">
        <v>326</v>
      </c>
      <c r="B7" s="78" t="s">
        <v>327</v>
      </c>
      <c r="C7" s="177"/>
      <c r="D7" s="177"/>
      <c r="E7" s="177"/>
      <c r="F7" s="81"/>
      <c r="G7" s="177"/>
      <c r="H7" s="81"/>
      <c r="I7" s="81"/>
      <c r="J7" s="81"/>
    </row>
    <row r="8" spans="1:10" ht="30" customHeight="1">
      <c r="A8" s="177"/>
      <c r="B8" s="177"/>
      <c r="C8" s="176" t="s">
        <v>328</v>
      </c>
      <c r="D8" s="176" t="s">
        <v>329</v>
      </c>
      <c r="E8" s="176" t="s">
        <v>329</v>
      </c>
      <c r="F8" s="81" t="s">
        <v>329</v>
      </c>
      <c r="G8" s="176" t="s">
        <v>329</v>
      </c>
      <c r="H8" s="81" t="s">
        <v>329</v>
      </c>
      <c r="I8" s="81" t="s">
        <v>329</v>
      </c>
      <c r="J8" s="26" t="s">
        <v>329</v>
      </c>
    </row>
    <row r="9" spans="1:10" ht="30" customHeight="1">
      <c r="A9" s="179"/>
      <c r="B9" s="179"/>
      <c r="C9" s="176" t="s">
        <v>329</v>
      </c>
      <c r="D9" s="176" t="s">
        <v>330</v>
      </c>
      <c r="E9" s="176" t="s">
        <v>329</v>
      </c>
      <c r="F9" s="81" t="s">
        <v>329</v>
      </c>
      <c r="G9" s="176" t="s">
        <v>329</v>
      </c>
      <c r="H9" s="81" t="s">
        <v>329</v>
      </c>
      <c r="I9" s="81" t="s">
        <v>329</v>
      </c>
      <c r="J9" s="26" t="s">
        <v>329</v>
      </c>
    </row>
    <row r="10" spans="1:10" ht="30" customHeight="1">
      <c r="A10" s="179"/>
      <c r="B10" s="179"/>
      <c r="C10" s="176" t="s">
        <v>329</v>
      </c>
      <c r="D10" s="176" t="s">
        <v>329</v>
      </c>
      <c r="E10" s="176" t="s">
        <v>331</v>
      </c>
      <c r="F10" s="81" t="s">
        <v>332</v>
      </c>
      <c r="G10" s="176" t="s">
        <v>163</v>
      </c>
      <c r="H10" s="81" t="s">
        <v>333</v>
      </c>
      <c r="I10" s="81" t="s">
        <v>334</v>
      </c>
      <c r="J10" s="26" t="s">
        <v>335</v>
      </c>
    </row>
    <row r="11" spans="1:10" ht="30" customHeight="1">
      <c r="A11" s="179"/>
      <c r="B11" s="179"/>
      <c r="C11" s="176" t="s">
        <v>336</v>
      </c>
      <c r="D11" s="176" t="s">
        <v>329</v>
      </c>
      <c r="E11" s="176" t="s">
        <v>329</v>
      </c>
      <c r="F11" s="81" t="s">
        <v>329</v>
      </c>
      <c r="G11" s="176" t="s">
        <v>329</v>
      </c>
      <c r="H11" s="81" t="s">
        <v>329</v>
      </c>
      <c r="I11" s="81" t="s">
        <v>329</v>
      </c>
      <c r="J11" s="26" t="s">
        <v>329</v>
      </c>
    </row>
    <row r="12" spans="1:10" ht="30" customHeight="1">
      <c r="A12" s="179"/>
      <c r="B12" s="179"/>
      <c r="C12" s="176" t="s">
        <v>329</v>
      </c>
      <c r="D12" s="176" t="s">
        <v>337</v>
      </c>
      <c r="E12" s="176" t="s">
        <v>329</v>
      </c>
      <c r="F12" s="81" t="s">
        <v>329</v>
      </c>
      <c r="G12" s="176" t="s">
        <v>329</v>
      </c>
      <c r="H12" s="81" t="s">
        <v>329</v>
      </c>
      <c r="I12" s="81" t="s">
        <v>329</v>
      </c>
      <c r="J12" s="26" t="s">
        <v>329</v>
      </c>
    </row>
    <row r="13" spans="1:10" ht="30" customHeight="1">
      <c r="A13" s="179"/>
      <c r="B13" s="179"/>
      <c r="C13" s="176" t="s">
        <v>329</v>
      </c>
      <c r="D13" s="176" t="s">
        <v>329</v>
      </c>
      <c r="E13" s="176" t="s">
        <v>338</v>
      </c>
      <c r="F13" s="81" t="s">
        <v>332</v>
      </c>
      <c r="G13" s="176" t="s">
        <v>339</v>
      </c>
      <c r="H13" s="81" t="s">
        <v>340</v>
      </c>
      <c r="I13" s="81" t="s">
        <v>334</v>
      </c>
      <c r="J13" s="26" t="s">
        <v>341</v>
      </c>
    </row>
    <row r="14" spans="1:10" ht="30" customHeight="1">
      <c r="A14" s="179"/>
      <c r="B14" s="179"/>
      <c r="C14" s="176" t="s">
        <v>342</v>
      </c>
      <c r="D14" s="176" t="s">
        <v>329</v>
      </c>
      <c r="E14" s="176" t="s">
        <v>329</v>
      </c>
      <c r="F14" s="81" t="s">
        <v>329</v>
      </c>
      <c r="G14" s="176" t="s">
        <v>329</v>
      </c>
      <c r="H14" s="81" t="s">
        <v>329</v>
      </c>
      <c r="I14" s="81" t="s">
        <v>329</v>
      </c>
      <c r="J14" s="26" t="s">
        <v>329</v>
      </c>
    </row>
    <row r="15" spans="1:10" ht="30" customHeight="1">
      <c r="A15" s="179"/>
      <c r="B15" s="179"/>
      <c r="C15" s="176" t="s">
        <v>329</v>
      </c>
      <c r="D15" s="176" t="s">
        <v>343</v>
      </c>
      <c r="E15" s="176" t="s">
        <v>329</v>
      </c>
      <c r="F15" s="81" t="s">
        <v>329</v>
      </c>
      <c r="G15" s="176" t="s">
        <v>329</v>
      </c>
      <c r="H15" s="81" t="s">
        <v>329</v>
      </c>
      <c r="I15" s="81" t="s">
        <v>329</v>
      </c>
      <c r="J15" s="26" t="s">
        <v>329</v>
      </c>
    </row>
    <row r="16" spans="1:10" ht="30" customHeight="1">
      <c r="A16" s="179"/>
      <c r="B16" s="179"/>
      <c r="C16" s="176" t="s">
        <v>329</v>
      </c>
      <c r="D16" s="176" t="s">
        <v>329</v>
      </c>
      <c r="E16" s="176" t="s">
        <v>344</v>
      </c>
      <c r="F16" s="81" t="s">
        <v>345</v>
      </c>
      <c r="G16" s="176" t="s">
        <v>346</v>
      </c>
      <c r="H16" s="81" t="s">
        <v>347</v>
      </c>
      <c r="I16" s="81" t="s">
        <v>348</v>
      </c>
      <c r="J16" s="26" t="s">
        <v>349</v>
      </c>
    </row>
    <row r="17" spans="1:10" ht="30" customHeight="1">
      <c r="A17" s="178" t="s">
        <v>350</v>
      </c>
      <c r="B17" s="78" t="s">
        <v>351</v>
      </c>
      <c r="C17" s="179"/>
      <c r="D17" s="179"/>
      <c r="E17" s="179"/>
      <c r="F17" s="180"/>
      <c r="G17" s="179"/>
      <c r="H17" s="180"/>
      <c r="I17" s="180"/>
      <c r="J17" s="183"/>
    </row>
    <row r="18" spans="1:10" ht="30" customHeight="1">
      <c r="A18" s="179"/>
      <c r="B18" s="179"/>
      <c r="C18" s="176" t="s">
        <v>328</v>
      </c>
      <c r="D18" s="176" t="s">
        <v>329</v>
      </c>
      <c r="E18" s="176" t="s">
        <v>329</v>
      </c>
      <c r="F18" s="81" t="s">
        <v>329</v>
      </c>
      <c r="G18" s="176" t="s">
        <v>329</v>
      </c>
      <c r="H18" s="81" t="s">
        <v>329</v>
      </c>
      <c r="I18" s="81" t="s">
        <v>329</v>
      </c>
      <c r="J18" s="26" t="s">
        <v>329</v>
      </c>
    </row>
    <row r="19" spans="1:10" ht="30" customHeight="1">
      <c r="A19" s="179"/>
      <c r="B19" s="179"/>
      <c r="C19" s="176" t="s">
        <v>329</v>
      </c>
      <c r="D19" s="176" t="s">
        <v>352</v>
      </c>
      <c r="E19" s="176" t="s">
        <v>329</v>
      </c>
      <c r="F19" s="81" t="s">
        <v>329</v>
      </c>
      <c r="G19" s="176" t="s">
        <v>329</v>
      </c>
      <c r="H19" s="81" t="s">
        <v>329</v>
      </c>
      <c r="I19" s="81" t="s">
        <v>329</v>
      </c>
      <c r="J19" s="26" t="s">
        <v>329</v>
      </c>
    </row>
    <row r="20" spans="1:10" ht="30" customHeight="1">
      <c r="A20" s="179"/>
      <c r="B20" s="179"/>
      <c r="C20" s="176" t="s">
        <v>329</v>
      </c>
      <c r="D20" s="176" t="s">
        <v>329</v>
      </c>
      <c r="E20" s="176" t="s">
        <v>353</v>
      </c>
      <c r="F20" s="81" t="s">
        <v>345</v>
      </c>
      <c r="G20" s="176" t="s">
        <v>158</v>
      </c>
      <c r="H20" s="81" t="s">
        <v>354</v>
      </c>
      <c r="I20" s="81" t="s">
        <v>334</v>
      </c>
      <c r="J20" s="26" t="s">
        <v>355</v>
      </c>
    </row>
    <row r="21" spans="1:10" ht="30" customHeight="1">
      <c r="A21" s="179"/>
      <c r="B21" s="179"/>
      <c r="C21" s="176" t="s">
        <v>336</v>
      </c>
      <c r="D21" s="176" t="s">
        <v>329</v>
      </c>
      <c r="E21" s="176" t="s">
        <v>329</v>
      </c>
      <c r="F21" s="81" t="s">
        <v>329</v>
      </c>
      <c r="G21" s="176" t="s">
        <v>329</v>
      </c>
      <c r="H21" s="81" t="s">
        <v>329</v>
      </c>
      <c r="I21" s="81" t="s">
        <v>329</v>
      </c>
      <c r="J21" s="26" t="s">
        <v>329</v>
      </c>
    </row>
    <row r="22" spans="1:10" ht="30" customHeight="1">
      <c r="A22" s="179"/>
      <c r="B22" s="179"/>
      <c r="C22" s="176" t="s">
        <v>329</v>
      </c>
      <c r="D22" s="176" t="s">
        <v>337</v>
      </c>
      <c r="E22" s="176" t="s">
        <v>329</v>
      </c>
      <c r="F22" s="81" t="s">
        <v>329</v>
      </c>
      <c r="G22" s="176" t="s">
        <v>329</v>
      </c>
      <c r="H22" s="81" t="s">
        <v>329</v>
      </c>
      <c r="I22" s="81" t="s">
        <v>329</v>
      </c>
      <c r="J22" s="26" t="s">
        <v>329</v>
      </c>
    </row>
    <row r="23" spans="1:10" ht="30" customHeight="1">
      <c r="A23" s="179"/>
      <c r="B23" s="179"/>
      <c r="C23" s="176" t="s">
        <v>329</v>
      </c>
      <c r="D23" s="176" t="s">
        <v>329</v>
      </c>
      <c r="E23" s="176" t="s">
        <v>356</v>
      </c>
      <c r="F23" s="81" t="s">
        <v>345</v>
      </c>
      <c r="G23" s="176" t="s">
        <v>346</v>
      </c>
      <c r="H23" s="81" t="s">
        <v>347</v>
      </c>
      <c r="I23" s="81" t="s">
        <v>348</v>
      </c>
      <c r="J23" s="26" t="s">
        <v>357</v>
      </c>
    </row>
    <row r="24" spans="1:10" ht="30" customHeight="1">
      <c r="A24" s="179"/>
      <c r="B24" s="179"/>
      <c r="C24" s="176" t="s">
        <v>342</v>
      </c>
      <c r="D24" s="176" t="s">
        <v>329</v>
      </c>
      <c r="E24" s="176" t="s">
        <v>329</v>
      </c>
      <c r="F24" s="81" t="s">
        <v>329</v>
      </c>
      <c r="G24" s="176" t="s">
        <v>329</v>
      </c>
      <c r="H24" s="81" t="s">
        <v>329</v>
      </c>
      <c r="I24" s="81" t="s">
        <v>329</v>
      </c>
      <c r="J24" s="26" t="s">
        <v>329</v>
      </c>
    </row>
    <row r="25" spans="1:10" ht="30" customHeight="1">
      <c r="A25" s="179"/>
      <c r="B25" s="179"/>
      <c r="C25" s="176" t="s">
        <v>329</v>
      </c>
      <c r="D25" s="176" t="s">
        <v>343</v>
      </c>
      <c r="E25" s="176" t="s">
        <v>329</v>
      </c>
      <c r="F25" s="81" t="s">
        <v>329</v>
      </c>
      <c r="G25" s="176" t="s">
        <v>329</v>
      </c>
      <c r="H25" s="81" t="s">
        <v>329</v>
      </c>
      <c r="I25" s="81" t="s">
        <v>329</v>
      </c>
      <c r="J25" s="26" t="s">
        <v>329</v>
      </c>
    </row>
    <row r="26" spans="1:10" ht="30" customHeight="1">
      <c r="A26" s="179"/>
      <c r="B26" s="179"/>
      <c r="C26" s="176" t="s">
        <v>329</v>
      </c>
      <c r="D26" s="176" t="s">
        <v>329</v>
      </c>
      <c r="E26" s="176" t="s">
        <v>358</v>
      </c>
      <c r="F26" s="81" t="s">
        <v>345</v>
      </c>
      <c r="G26" s="176" t="s">
        <v>346</v>
      </c>
      <c r="H26" s="81" t="s">
        <v>347</v>
      </c>
      <c r="I26" s="81" t="s">
        <v>348</v>
      </c>
      <c r="J26" s="26" t="s">
        <v>359</v>
      </c>
    </row>
    <row r="27" spans="1:10" ht="30" customHeight="1">
      <c r="A27" s="178" t="s">
        <v>360</v>
      </c>
      <c r="B27" s="78" t="s">
        <v>361</v>
      </c>
      <c r="C27" s="179"/>
      <c r="D27" s="179"/>
      <c r="E27" s="179"/>
      <c r="F27" s="180"/>
      <c r="G27" s="179"/>
      <c r="H27" s="180"/>
      <c r="I27" s="180"/>
      <c r="J27" s="183"/>
    </row>
    <row r="28" spans="1:10" ht="30" customHeight="1">
      <c r="A28" s="179"/>
      <c r="B28" s="179"/>
      <c r="C28" s="176" t="s">
        <v>328</v>
      </c>
      <c r="D28" s="176" t="s">
        <v>329</v>
      </c>
      <c r="E28" s="176" t="s">
        <v>329</v>
      </c>
      <c r="F28" s="81" t="s">
        <v>329</v>
      </c>
      <c r="G28" s="176" t="s">
        <v>329</v>
      </c>
      <c r="H28" s="81" t="s">
        <v>329</v>
      </c>
      <c r="I28" s="81" t="s">
        <v>329</v>
      </c>
      <c r="J28" s="26" t="s">
        <v>329</v>
      </c>
    </row>
    <row r="29" spans="1:10" ht="30" customHeight="1">
      <c r="A29" s="179"/>
      <c r="B29" s="179"/>
      <c r="C29" s="176" t="s">
        <v>329</v>
      </c>
      <c r="D29" s="176" t="s">
        <v>352</v>
      </c>
      <c r="E29" s="176" t="s">
        <v>329</v>
      </c>
      <c r="F29" s="81" t="s">
        <v>329</v>
      </c>
      <c r="G29" s="176" t="s">
        <v>329</v>
      </c>
      <c r="H29" s="81" t="s">
        <v>329</v>
      </c>
      <c r="I29" s="81" t="s">
        <v>329</v>
      </c>
      <c r="J29" s="26" t="s">
        <v>329</v>
      </c>
    </row>
    <row r="30" spans="1:10" ht="30" customHeight="1">
      <c r="A30" s="179"/>
      <c r="B30" s="179"/>
      <c r="C30" s="176" t="s">
        <v>329</v>
      </c>
      <c r="D30" s="176" t="s">
        <v>329</v>
      </c>
      <c r="E30" s="176" t="s">
        <v>362</v>
      </c>
      <c r="F30" s="81" t="s">
        <v>345</v>
      </c>
      <c r="G30" s="176" t="s">
        <v>363</v>
      </c>
      <c r="H30" s="81" t="s">
        <v>347</v>
      </c>
      <c r="I30" s="81" t="s">
        <v>348</v>
      </c>
      <c r="J30" s="26" t="s">
        <v>364</v>
      </c>
    </row>
    <row r="31" spans="1:10" ht="30" customHeight="1">
      <c r="A31" s="179"/>
      <c r="B31" s="179"/>
      <c r="C31" s="176" t="s">
        <v>336</v>
      </c>
      <c r="D31" s="176" t="s">
        <v>329</v>
      </c>
      <c r="E31" s="176" t="s">
        <v>329</v>
      </c>
      <c r="F31" s="81" t="s">
        <v>329</v>
      </c>
      <c r="G31" s="176" t="s">
        <v>329</v>
      </c>
      <c r="H31" s="81" t="s">
        <v>329</v>
      </c>
      <c r="I31" s="81" t="s">
        <v>329</v>
      </c>
      <c r="J31" s="26" t="s">
        <v>329</v>
      </c>
    </row>
    <row r="32" spans="1:10" ht="30" customHeight="1">
      <c r="A32" s="179"/>
      <c r="B32" s="179"/>
      <c r="C32" s="176" t="s">
        <v>329</v>
      </c>
      <c r="D32" s="176" t="s">
        <v>365</v>
      </c>
      <c r="E32" s="176" t="s">
        <v>329</v>
      </c>
      <c r="F32" s="81" t="s">
        <v>329</v>
      </c>
      <c r="G32" s="176" t="s">
        <v>329</v>
      </c>
      <c r="H32" s="81" t="s">
        <v>329</v>
      </c>
      <c r="I32" s="81" t="s">
        <v>329</v>
      </c>
      <c r="J32" s="26" t="s">
        <v>329</v>
      </c>
    </row>
    <row r="33" spans="1:10" ht="30" customHeight="1">
      <c r="A33" s="179"/>
      <c r="B33" s="179"/>
      <c r="C33" s="176" t="s">
        <v>329</v>
      </c>
      <c r="D33" s="176" t="s">
        <v>329</v>
      </c>
      <c r="E33" s="176" t="s">
        <v>366</v>
      </c>
      <c r="F33" s="81" t="s">
        <v>345</v>
      </c>
      <c r="G33" s="176" t="s">
        <v>346</v>
      </c>
      <c r="H33" s="81" t="s">
        <v>347</v>
      </c>
      <c r="I33" s="81" t="s">
        <v>348</v>
      </c>
      <c r="J33" s="26" t="s">
        <v>367</v>
      </c>
    </row>
    <row r="34" spans="1:10" ht="30" customHeight="1">
      <c r="A34" s="179"/>
      <c r="B34" s="179"/>
      <c r="C34" s="176" t="s">
        <v>342</v>
      </c>
      <c r="D34" s="176" t="s">
        <v>329</v>
      </c>
      <c r="E34" s="176" t="s">
        <v>329</v>
      </c>
      <c r="F34" s="81" t="s">
        <v>329</v>
      </c>
      <c r="G34" s="176" t="s">
        <v>329</v>
      </c>
      <c r="H34" s="81" t="s">
        <v>329</v>
      </c>
      <c r="I34" s="81" t="s">
        <v>329</v>
      </c>
      <c r="J34" s="26" t="s">
        <v>329</v>
      </c>
    </row>
    <row r="35" spans="1:10" ht="30" customHeight="1">
      <c r="A35" s="179"/>
      <c r="B35" s="179"/>
      <c r="C35" s="176" t="s">
        <v>329</v>
      </c>
      <c r="D35" s="176" t="s">
        <v>343</v>
      </c>
      <c r="E35" s="176" t="s">
        <v>329</v>
      </c>
      <c r="F35" s="81" t="s">
        <v>329</v>
      </c>
      <c r="G35" s="176" t="s">
        <v>329</v>
      </c>
      <c r="H35" s="81" t="s">
        <v>329</v>
      </c>
      <c r="I35" s="81" t="s">
        <v>329</v>
      </c>
      <c r="J35" s="26" t="s">
        <v>329</v>
      </c>
    </row>
    <row r="36" spans="1:10" ht="30" customHeight="1">
      <c r="A36" s="179"/>
      <c r="B36" s="179"/>
      <c r="C36" s="176" t="s">
        <v>329</v>
      </c>
      <c r="D36" s="176" t="s">
        <v>329</v>
      </c>
      <c r="E36" s="176" t="s">
        <v>368</v>
      </c>
      <c r="F36" s="81" t="s">
        <v>345</v>
      </c>
      <c r="G36" s="176" t="s">
        <v>346</v>
      </c>
      <c r="H36" s="81" t="s">
        <v>347</v>
      </c>
      <c r="I36" s="81" t="s">
        <v>348</v>
      </c>
      <c r="J36" s="26" t="s">
        <v>369</v>
      </c>
    </row>
    <row r="37" spans="1:10" ht="16.5" customHeight="1">
      <c r="A37" s="181"/>
      <c r="B37" s="181"/>
      <c r="C37" s="182"/>
      <c r="D37" s="182"/>
      <c r="E37" s="182"/>
      <c r="F37" s="81"/>
      <c r="G37" s="182"/>
      <c r="H37" s="81"/>
      <c r="I37" s="81"/>
      <c r="J37" s="26"/>
    </row>
    <row r="38" ht="12">
      <c r="A38" s="175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张霞</cp:lastModifiedBy>
  <cp:lastPrinted>2021-01-13T07:07:30Z</cp:lastPrinted>
  <dcterms:created xsi:type="dcterms:W3CDTF">2020-01-11T06:24:04Z</dcterms:created>
  <dcterms:modified xsi:type="dcterms:W3CDTF">2024-02-18T02:51:54Z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BDE6ECF3AA04450089FDC37D3C81DCC2_12</vt:lpwstr>
  </property>
</Properties>
</file>