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activeTab="6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<sst xmlns="http://schemas.openxmlformats.org/spreadsheetml/2006/main" count="1627" uniqueCount="494">
  <si>
    <t>预算01-1表</t>
  </si>
  <si>
    <t>财务收支预算总表</t>
  </si>
  <si>
    <t>单位名称：大姚县文化和旅游局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</si>
  <si>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</si>
  <si>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</si>
  <si>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</si>
  <si>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</si>
  <si>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</si>
  <si>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</si>
  <si>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</si>
  <si>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</si>
  <si>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</si>
  <si>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</si>
  <si>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</si>
  <si>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</si>
  <si>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</si>
  <si>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</si>
  <si>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</si>
  <si>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</si>
  <si>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</si>
  <si>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</si>
  <si>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</si>
  <si>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</si>
  <si>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</si>
  <si>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</si>
  <si>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</si>
  <si>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</si>
  <si>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</si>
  <si>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</si>
  <si>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</si>
  <si>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</si>
  <si>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</si>
  <si>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</si>
  <si>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</si>
  <si>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</si>
  <si>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</si>
  <si>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</si>
  <si>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</si>
  <si>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</si>
  <si>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</si>
  <si>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</si>
  <si>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</si>
  <si>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</si>
  <si>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</si>
  <si>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</si>
  <si>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</si>
  <si>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</si>
  <si>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</si>
  <si>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</si>
  <si>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</si>
  <si>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</si>
  <si>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</si>
  <si>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</si>
  <si>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</si>
  <si>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</si>
  <si>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</si>
  <si>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</si>
  <si>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</si>
  <si>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</si>
  <si>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</si>
  <si>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</si>
  <si>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</si>
  <si>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</si>
  <si>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</si>
  <si>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</si>
  <si>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</si>
  <si>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大姚县文化和旅游局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</si>
  <si>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</si>
  <si>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</si>
  <si>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</si>
  <si>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</si>
  <si>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</si>
  <si>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</si>
  <si>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</si>
  <si>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</si>
  <si>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</si>
  <si>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</si>
  <si>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</si>
  <si>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</si>
  <si>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207</t>
  </si>
  <si>
    <t>文化旅游体育与传媒支出</t>
  </si>
  <si>
    <t>20701</t>
  </si>
  <si>
    <t xml:space="preserve">  文化和旅游</t>
  </si>
  <si>
    <t>2070101</t>
  </si>
  <si>
    <t xml:space="preserve">    行政运行</t>
  </si>
  <si>
    <t>2070104</t>
  </si>
  <si>
    <t xml:space="preserve">    图书馆</t>
  </si>
  <si>
    <t>2070107</t>
  </si>
  <si>
    <t xml:space="preserve">    艺术表演团体</t>
  </si>
  <si>
    <t>2070109</t>
  </si>
  <si>
    <t xml:space="preserve">    群众文化</t>
  </si>
  <si>
    <t>2070111</t>
  </si>
  <si>
    <t xml:space="preserve">    文化创作与保护</t>
  </si>
  <si>
    <t>20702</t>
  </si>
  <si>
    <t xml:space="preserve">  文物</t>
  </si>
  <si>
    <t>2070201</t>
  </si>
  <si>
    <t>2070204</t>
  </si>
  <si>
    <t xml:space="preserve">    文物保护</t>
  </si>
  <si>
    <t>2070205</t>
  </si>
  <si>
    <t xml:space="preserve">    博物馆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</si>
  <si>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</si>
  <si>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</si>
  <si>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</si>
  <si>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</si>
  <si>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</si>
  <si>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</si>
  <si>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</si>
  <si>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</si>
  <si>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</si>
  <si>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</si>
  <si>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</si>
  <si>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</si>
  <si>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</si>
  <si>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</si>
  <si>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</si>
  <si>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</si>
  <si>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</si>
  <si>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</si>
  <si>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</si>
  <si>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</si>
  <si>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</si>
  <si>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</si>
  <si>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</si>
  <si>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</si>
  <si>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</si>
  <si>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</si>
  <si>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</si>
  <si>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</si>
  <si>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</si>
  <si>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</si>
  <si>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</si>
  <si>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</si>
  <si>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</si>
  <si>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</si>
  <si>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</si>
  <si>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</si>
  <si>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</si>
  <si>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</si>
  <si>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</si>
  <si>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</si>
  <si>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</si>
  <si>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</si>
  <si>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</si>
  <si>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</si>
  <si>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</si>
  <si>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</si>
  <si>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</si>
  <si>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</si>
  <si>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</si>
  <si>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</si>
  <si>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</si>
  <si>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</si>
  <si>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</si>
  <si>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</si>
  <si>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</si>
  <si>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</si>
  <si>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</si>
  <si>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</si>
  <si>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</si>
  <si>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</si>
  <si>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</si>
  <si>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</si>
  <si>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</si>
  <si>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</si>
  <si>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</si>
  <si>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</si>
  <si>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</si>
  <si>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</si>
  <si>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</si>
  <si>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</si>
  <si>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</si>
  <si>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</si>
  <si>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</si>
  <si>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</si>
  <si>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</si>
  <si>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</si>
  <si>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</si>
  <si>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</si>
  <si>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</si>
  <si>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</si>
  <si>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</si>
  <si>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</si>
  <si>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</si>
  <si>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</si>
  <si>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</si>
  <si>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</si>
  <si>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</si>
  <si>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</si>
  <si>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</si>
  <si>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</si>
  <si>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</si>
  <si>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</si>
  <si>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</si>
  <si>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</si>
  <si>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</si>
  <si>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</si>
  <si>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</si>
  <si>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</si>
  <si>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</si>
  <si>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</si>
  <si>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</si>
  <si>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</si>
  <si>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</si>
  <si>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</si>
  <si>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</si>
  <si>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</si>
  <si>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</si>
  <si>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</si>
  <si>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</si>
  <si>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</si>
  <si>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</si>
  <si>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</si>
  <si>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</si>
  <si>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</si>
  <si>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</si>
  <si>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</si>
  <si>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</si>
  <si>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</si>
  <si>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</si>
  <si>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</si>
  <si>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</si>
  <si>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</si>
  <si>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大姚县文化和旅游局</t>
  </si>
  <si>
    <t>532326231100001418131</t>
  </si>
  <si>
    <t>行政人员基本工资</t>
  </si>
  <si>
    <t>行政运行</t>
  </si>
  <si>
    <t>30101</t>
  </si>
  <si>
    <t>基本工资</t>
  </si>
  <si>
    <t>532326221100000402677</t>
  </si>
  <si>
    <t>行政公务交通补贴</t>
  </si>
  <si>
    <t>30239</t>
  </si>
  <si>
    <t>其他交通费用</t>
  </si>
  <si>
    <t>532326221100000402681</t>
  </si>
  <si>
    <t>2017年新增绩效奖励（行政）</t>
  </si>
  <si>
    <t>30103</t>
  </si>
  <si>
    <t>奖金</t>
  </si>
  <si>
    <t>532326231100001418116</t>
  </si>
  <si>
    <t>行政人员年终一次性资金</t>
  </si>
  <si>
    <t>532326231100001418129</t>
  </si>
  <si>
    <t>年终考核奖（行政）</t>
  </si>
  <si>
    <t>532326231100001418114</t>
  </si>
  <si>
    <t>行政人员津贴补贴</t>
  </si>
  <si>
    <t>30102</t>
  </si>
  <si>
    <t>津贴补贴</t>
  </si>
  <si>
    <t>532326231100001418118</t>
  </si>
  <si>
    <t>事业人员基本工资</t>
  </si>
  <si>
    <t>图书馆</t>
  </si>
  <si>
    <t>艺术表演团体</t>
  </si>
  <si>
    <t>群众文化</t>
  </si>
  <si>
    <t>532326231100001418132</t>
  </si>
  <si>
    <t>事业人员工绩效奖励</t>
  </si>
  <si>
    <t>30107</t>
  </si>
  <si>
    <t>绩效工资</t>
  </si>
  <si>
    <t>532326221100000402682</t>
  </si>
  <si>
    <t>2017年新增绩效奖励（事业）</t>
  </si>
  <si>
    <t>532326231100001418134</t>
  </si>
  <si>
    <t>事业人员津贴补贴</t>
  </si>
  <si>
    <t>532326241100002184839</t>
  </si>
  <si>
    <t>事业人员一个月基本工资额度</t>
  </si>
  <si>
    <t>532326221100000402670</t>
  </si>
  <si>
    <t>机关事业单位基本养老保险缴费</t>
  </si>
  <si>
    <t>机关事业单位基本养老保险缴费支出</t>
  </si>
  <si>
    <t>30108</t>
  </si>
  <si>
    <t>532326231100001418120</t>
  </si>
  <si>
    <t>医疗保险缴费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</si>
  <si>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</si>
  <si>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</si>
  <si>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</si>
  <si>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</si>
  <si>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</si>
  <si>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</si>
  <si>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</si>
  <si>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</si>
  <si>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</si>
  <si>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</si>
  <si>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532326231100001418119</t>
  </si>
  <si>
    <t>工伤保险</t>
  </si>
  <si>
    <t>532326231100001418135</t>
  </si>
  <si>
    <t>失业保险</t>
  </si>
  <si>
    <t>532326241100002184853</t>
  </si>
  <si>
    <t>编外人员经费</t>
  </si>
  <si>
    <t>30199</t>
  </si>
  <si>
    <t>其他工资福利支出</t>
  </si>
  <si>
    <t>532326231100001418121</t>
  </si>
  <si>
    <t>住房公积金</t>
  </si>
  <si>
    <t>30113</t>
  </si>
  <si>
    <t>532326231100001418136</t>
  </si>
  <si>
    <t>退休生活补助</t>
  </si>
  <si>
    <t>行政单位离退休</t>
  </si>
  <si>
    <t>30302</t>
  </si>
  <si>
    <t>退休费</t>
  </si>
  <si>
    <t>532326231100001418140</t>
  </si>
  <si>
    <t>行政部门公用经费</t>
  </si>
  <si>
    <t>30205</t>
  </si>
  <si>
    <t>水费</t>
  </si>
  <si>
    <t>532326221100000404735</t>
  </si>
  <si>
    <t>30217</t>
  </si>
  <si>
    <t>532326221100000404764</t>
  </si>
  <si>
    <t>工会经费</t>
  </si>
  <si>
    <t>30228</t>
  </si>
  <si>
    <t>30207</t>
  </si>
  <si>
    <t>邮电费</t>
  </si>
  <si>
    <t>30201</t>
  </si>
  <si>
    <t>办公费</t>
  </si>
  <si>
    <t>30227</t>
  </si>
  <si>
    <t>委托业务费</t>
  </si>
  <si>
    <t>30211</t>
  </si>
  <si>
    <t>差旅费</t>
  </si>
  <si>
    <t>30206</t>
  </si>
  <si>
    <t>电费</t>
  </si>
  <si>
    <t>532326231100001418137</t>
  </si>
  <si>
    <t>退休公用经费</t>
  </si>
  <si>
    <t>532326221100000402676</t>
  </si>
  <si>
    <t>车辆使用费</t>
  </si>
  <si>
    <t>30231</t>
  </si>
  <si>
    <t>公务用车运行维护费</t>
  </si>
  <si>
    <t>532326210000000020284</t>
  </si>
  <si>
    <t>公务交通专项经费</t>
  </si>
  <si>
    <t>532326241100002152771</t>
  </si>
  <si>
    <t>其它财政供养（县级非遗传承人员）生活补助资金</t>
  </si>
  <si>
    <t>文化创作与保护</t>
  </si>
  <si>
    <t>30305</t>
  </si>
  <si>
    <t>生活补助</t>
  </si>
  <si>
    <t>532326241100002152829</t>
  </si>
  <si>
    <t>其他财政供养（乡镇电影放映人员）生活补助资金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</si>
  <si>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</si>
  <si>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</si>
  <si>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</si>
  <si>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</si>
  <si>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</si>
  <si>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</si>
  <si>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</si>
  <si>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</si>
  <si>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</si>
  <si>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312 民生类</t>
  </si>
  <si>
    <t>532326231100001318554</t>
  </si>
  <si>
    <t>博物馆纪念馆免费开放补助资金</t>
  </si>
  <si>
    <t>博物馆</t>
  </si>
  <si>
    <t>30226</t>
  </si>
  <si>
    <t>劳务费</t>
  </si>
  <si>
    <t>532326231100001318238</t>
  </si>
  <si>
    <t>公共美术馆、图书馆、文化馆站免费开放补助经费</t>
  </si>
  <si>
    <t>311 专项业务类</t>
  </si>
  <si>
    <t>532326241100002172136</t>
  </si>
  <si>
    <t>开展全国第四次文物普查工作经费</t>
  </si>
  <si>
    <t>文物保护</t>
  </si>
  <si>
    <t>30216</t>
  </si>
  <si>
    <t>培训费</t>
  </si>
  <si>
    <t>31002</t>
  </si>
  <si>
    <t>办公设备购置</t>
  </si>
  <si>
    <t>532326241100002152680</t>
  </si>
  <si>
    <t>其它财政供养（遗属人员）生活补助资金</t>
  </si>
  <si>
    <t>死亡抚恤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</si>
  <si>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</si>
  <si>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</si>
  <si>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</si>
  <si>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</si>
  <si>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</si>
  <si>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</si>
  <si>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</si>
  <si>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</si>
  <si>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</si>
  <si>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</si>
  <si>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</si>
  <si>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</si>
  <si>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公共美术馆、图书馆、文化馆站免费开放补助经费</t>
  </si>
  <si>
    <t>公共图书馆、文化馆、文化站全部实现无障碍、零门槛进入，公共空间设施场地全部免费开放，所提供的基本服务项目全部免费。</t>
  </si>
  <si>
    <t>产出指标</t>
  </si>
  <si>
    <t/>
  </si>
  <si>
    <t>数量指标</t>
  </si>
  <si>
    <t>免费开放公共图书馆个数</t>
  </si>
  <si>
    <t>=</t>
  </si>
  <si>
    <t>个</t>
  </si>
  <si>
    <t>定性指标</t>
  </si>
  <si>
    <t>对公共图书馆实施免费开放</t>
  </si>
  <si>
    <t>免费开放文化馆个数</t>
  </si>
  <si>
    <t>对文化馆实施免费开放</t>
  </si>
  <si>
    <t>免费开放乡镇综合文化站个数</t>
  </si>
  <si>
    <t>对全县12个乡镇综合文化站实施免费开放</t>
  </si>
  <si>
    <t>时效指标</t>
  </si>
  <si>
    <t>全年免费开放天数</t>
  </si>
  <si>
    <t>&gt;=</t>
  </si>
  <si>
    <t>200</t>
  </si>
  <si>
    <t>天</t>
  </si>
  <si>
    <t>效益指标</t>
  </si>
  <si>
    <t>社会效益指标</t>
  </si>
  <si>
    <t>基本公文化服务水平</t>
  </si>
  <si>
    <t>显著提升</t>
  </si>
  <si>
    <t>是/否</t>
  </si>
  <si>
    <t>定量指标</t>
  </si>
  <si>
    <t>基本公文化服务水平显著提升</t>
  </si>
  <si>
    <t>满意度指标</t>
  </si>
  <si>
    <t>服务对象满意度指标</t>
  </si>
  <si>
    <t>群众对公共图书馆、文化馆（站）公共服务文化服务满意度</t>
  </si>
  <si>
    <t>90</t>
  </si>
  <si>
    <t>%</t>
  </si>
  <si>
    <t>群众对公共图书馆、文化馆（站）公共服务文化服务满意度达90%以上</t>
  </si>
  <si>
    <t xml:space="preserve">  开展全国第四次文物普查工作经费</t>
  </si>
  <si>
    <t>完成第四次全国文物普查工作，掌握我县文物保护单位信息，加强文物管理和保护工作</t>
  </si>
  <si>
    <t>开展文物普查次数</t>
  </si>
  <si>
    <t>次</t>
  </si>
  <si>
    <t>开展第四次全国文物普查</t>
  </si>
  <si>
    <t>及时率</t>
  </si>
  <si>
    <t>95</t>
  </si>
  <si>
    <t>按时限完成第四次全国文物普查工作</t>
  </si>
  <si>
    <t>成本指标</t>
  </si>
  <si>
    <t>经济成本指标</t>
  </si>
  <si>
    <t>&lt;=</t>
  </si>
  <si>
    <t>208000</t>
  </si>
  <si>
    <t>元</t>
  </si>
  <si>
    <t>开展第四次全国文物普查工作所产生的费用</t>
  </si>
  <si>
    <t>全民文物保护意识</t>
  </si>
  <si>
    <t>全面提升</t>
  </si>
  <si>
    <t>开展文物普查，提升全民文物保护意识</t>
  </si>
  <si>
    <t>社会公众对文物普查工作的满意度</t>
  </si>
  <si>
    <t xml:space="preserve">  博物馆纪念馆免费开放补助资金</t>
  </si>
  <si>
    <t>博物馆全部实现无障碍、零门槛进入，公共空间设施场地全部免费开放，所提供的基本服务项目全部免费。</t>
  </si>
  <si>
    <t>免费开放博物馆个数</t>
  </si>
  <si>
    <t>对我县2个博物馆实施免费开放</t>
  </si>
  <si>
    <t>免费开放参观人次</t>
  </si>
  <si>
    <t>万人次</t>
  </si>
  <si>
    <t>全年博物馆免费开放参观人次</t>
  </si>
  <si>
    <t>经济效益指标</t>
  </si>
  <si>
    <t>逐步提升</t>
  </si>
  <si>
    <t>博物馆免费开放基本公文化服务水平</t>
  </si>
  <si>
    <t>群众满意度</t>
  </si>
  <si>
    <t>80</t>
  </si>
  <si>
    <t xml:space="preserve">  其它财政供养（遗属人员）生活补助资金</t>
  </si>
  <si>
    <t>做好本部门人员、公用经费保障，按规定落实干部职工各项待遇，支持部门正常履职</t>
  </si>
  <si>
    <t>遗属定期生活困难补助人数</t>
  </si>
  <si>
    <t>人</t>
  </si>
  <si>
    <t>反映财政供养部门（单位）遗属补助人员数量。</t>
  </si>
  <si>
    <t>遗属定期生活困难补助按时发放</t>
  </si>
  <si>
    <t>按时</t>
  </si>
  <si>
    <t>每月按时发放遗属补助</t>
  </si>
  <si>
    <t>部门运转</t>
  </si>
  <si>
    <t>正常</t>
  </si>
  <si>
    <t>反映部门（单位）运转情况</t>
  </si>
  <si>
    <t>单位人员满意度</t>
  </si>
  <si>
    <t>反映部门（单位）人员对工资福利发放的满意程度。</t>
  </si>
  <si>
    <t>社会公众满意度</t>
  </si>
  <si>
    <t>反映社会公众对部门（单位）履职情况的满意程度。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</si>
  <si>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</si>
  <si>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</si>
  <si>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</si>
  <si>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</si>
  <si>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</si>
  <si>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</si>
  <si>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</si>
  <si>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</si>
  <si>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</si>
  <si>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</si>
  <si>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</si>
  <si>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</si>
  <si>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</si>
  <si>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</si>
  <si>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</si>
  <si>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</si>
  <si>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</si>
  <si>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</si>
  <si>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</si>
  <si>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</si>
  <si>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</si>
  <si>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</si>
  <si>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</si>
  <si>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</si>
  <si>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</si>
  <si>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</si>
  <si>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</si>
  <si>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</si>
  <si>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</si>
  <si>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</si>
  <si>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说明：本表无数据，故公开空表。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</si>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</sst>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.00;[Red]#,##0.00"/>
    <numFmt numFmtId="181" formatCode="0.00_);[Red]\-0.00\ "/>
    <numFmt numFmtId="182" formatCode="0.00_ "/>
  </numFmts>
  <fonts count="77">
    <font>
      <sz val="10"/>
      <name val="Arial"/>
      <family val="2"/>
    </font>
    <font>
      <sz val="11"/>
      <name val="宋体"/>
      <family val="0"/>
    </font>
    <font>
      <sz val="9"/>
      <name val="Microsoft Sans Serif"/>
      <family val="2"/>
    </font>
    <font>
      <sz val="9"/>
      <name val="宋体"/>
      <family val="0"/>
    </font>
    <font>
      <sz val="10"/>
      <color indexed="8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23"/>
      <color indexed="8"/>
      <name val="方正小标宋简体"/>
      <family val="4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sz val="10"/>
      <color indexed="9"/>
      <name val="宋体"/>
      <family val="0"/>
    </font>
    <font>
      <sz val="21"/>
      <color indexed="8"/>
      <name val="方正小标宋简体"/>
      <family val="4"/>
    </font>
    <font>
      <b/>
      <sz val="21"/>
      <color indexed="8"/>
      <name val="宋体"/>
      <family val="0"/>
    </font>
    <font>
      <sz val="9"/>
      <name val="Microsoft YaHei UI"/>
      <family val="2"/>
    </font>
    <font>
      <sz val="12"/>
      <name val="宋体"/>
      <family val="0"/>
    </font>
    <font>
      <sz val="18"/>
      <name val="方正小标宋简体"/>
      <family val="4"/>
    </font>
    <font>
      <sz val="18"/>
      <name val="华文中宋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4"/>
    </font>
    <font>
      <sz val="23"/>
      <color rgb="FF000000"/>
      <name val="方正小标宋简体"/>
      <family val="4"/>
    </font>
    <font>
      <sz val="10"/>
      <color rgb="FFFFFFFF"/>
      <name val="宋体"/>
      <family val="0"/>
    </font>
    <font>
      <sz val="21"/>
      <color rgb="FF000000"/>
      <name val="方正小标宋简体"/>
      <family val="4"/>
    </font>
    <font>
      <b/>
      <sz val="21"/>
      <color rgb="FF000000"/>
      <name val="宋体"/>
      <family val="0"/>
    </font>
    <font>
      <sz val="20"/>
      <color rgb="FF000000"/>
      <name val="方正小标宋简体"/>
      <family val="4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7" fontId="0" fillId="0" borderId="0" applyFont="0" applyFill="0" applyBorder="0" applyAlignment="0" applyProtection="0"/>
    <xf numFmtId="0" fontId="19" fillId="0" borderId="0">
      <alignment/>
      <protection/>
    </xf>
    <xf numFmtId="176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8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19" fillId="0" borderId="0">
      <alignment vertical="center"/>
      <protection/>
    </xf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9" fillId="0" borderId="0">
      <alignment vertical="center"/>
      <protection/>
    </xf>
    <xf numFmtId="0" fontId="46" fillId="27" borderId="0" applyNumberFormat="0" applyBorder="0" applyAlignment="0" applyProtection="0"/>
    <xf numFmtId="0" fontId="19" fillId="0" borderId="0">
      <alignment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3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274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 vertical="top"/>
      <protection locked="0"/>
    </xf>
    <xf numFmtId="0" fontId="0" fillId="0" borderId="0" xfId="67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 locked="0"/>
    </xf>
    <xf numFmtId="0" fontId="3" fillId="0" borderId="0" xfId="67" applyFont="1" applyFill="1" applyBorder="1" applyAlignment="1" applyProtection="1">
      <alignment horizontal="right" vertical="top"/>
      <protection locked="0"/>
    </xf>
    <xf numFmtId="0" fontId="63" fillId="0" borderId="0" xfId="67" applyFont="1" applyFill="1" applyBorder="1" applyAlignment="1" applyProtection="1">
      <alignment horizontal="center" vertical="center" wrapText="1"/>
      <protection locked="0"/>
    </xf>
    <xf numFmtId="0" fontId="6" fillId="0" borderId="0" xfId="67" applyFont="1" applyFill="1" applyBorder="1" applyAlignment="1" applyProtection="1">
      <alignment vertical="top"/>
      <protection locked="0"/>
    </xf>
    <xf numFmtId="0" fontId="6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horizontal="left" vertical="center"/>
      <protection locked="0"/>
    </xf>
    <xf numFmtId="0" fontId="65" fillId="33" borderId="10" xfId="67" applyFont="1" applyFill="1" applyBorder="1" applyAlignment="1" applyProtection="1">
      <alignment horizontal="center" vertical="center" wrapText="1"/>
      <protection locked="0"/>
    </xf>
    <xf numFmtId="0" fontId="65" fillId="33" borderId="11" xfId="67" applyFont="1" applyFill="1" applyBorder="1" applyAlignment="1" applyProtection="1">
      <alignment horizontal="center" vertical="center" wrapText="1"/>
      <protection locked="0"/>
    </xf>
    <xf numFmtId="0" fontId="1" fillId="0" borderId="12" xfId="67" applyFont="1" applyFill="1" applyBorder="1" applyAlignment="1" applyProtection="1">
      <alignment horizontal="center" vertical="center" wrapText="1"/>
      <protection locked="0"/>
    </xf>
    <xf numFmtId="0" fontId="65" fillId="33" borderId="13" xfId="67" applyFont="1" applyFill="1" applyBorder="1" applyAlignment="1" applyProtection="1">
      <alignment horizontal="center" vertical="center"/>
      <protection locked="0"/>
    </xf>
    <xf numFmtId="0" fontId="65" fillId="33" borderId="14" xfId="67" applyFont="1" applyFill="1" applyBorder="1" applyAlignment="1" applyProtection="1">
      <alignment horizontal="center" vertical="center" wrapText="1"/>
      <protection locked="0"/>
    </xf>
    <xf numFmtId="0" fontId="65" fillId="0" borderId="14" xfId="67" applyFont="1" applyFill="1" applyBorder="1" applyAlignment="1" applyProtection="1">
      <alignment horizontal="center" vertical="center"/>
      <protection locked="0"/>
    </xf>
    <xf numFmtId="0" fontId="65" fillId="0" borderId="15" xfId="67" applyFont="1" applyFill="1" applyBorder="1" applyAlignment="1" applyProtection="1">
      <alignment horizontal="center" vertical="center" wrapText="1"/>
      <protection locked="0"/>
    </xf>
    <xf numFmtId="0" fontId="65" fillId="0" borderId="15" xfId="67" applyFont="1" applyFill="1" applyBorder="1" applyAlignment="1" applyProtection="1">
      <alignment horizontal="center" vertical="center"/>
      <protection locked="0"/>
    </xf>
    <xf numFmtId="0" fontId="64" fillId="33" borderId="15" xfId="67" applyFont="1" applyFill="1" applyBorder="1" applyAlignment="1" applyProtection="1">
      <alignment horizontal="left" vertical="center" wrapText="1"/>
      <protection/>
    </xf>
    <xf numFmtId="0" fontId="64" fillId="0" borderId="15" xfId="67" applyFont="1" applyFill="1" applyBorder="1" applyAlignment="1" applyProtection="1">
      <alignment horizontal="left" vertical="center" wrapText="1"/>
      <protection locked="0"/>
    </xf>
    <xf numFmtId="0" fontId="64" fillId="33" borderId="15" xfId="67" applyFont="1" applyFill="1" applyBorder="1" applyAlignment="1" applyProtection="1">
      <alignment horizontal="center" vertical="center" wrapText="1"/>
      <protection locked="0"/>
    </xf>
    <xf numFmtId="4" fontId="64" fillId="33" borderId="15" xfId="67" applyNumberFormat="1" applyFont="1" applyFill="1" applyBorder="1" applyAlignment="1" applyProtection="1">
      <alignment horizontal="right" vertical="center"/>
      <protection/>
    </xf>
    <xf numFmtId="4" fontId="64" fillId="33" borderId="15" xfId="67" applyNumberFormat="1" applyFont="1" applyFill="1" applyBorder="1" applyAlignment="1" applyProtection="1">
      <alignment horizontal="right" vertical="center"/>
      <protection locked="0"/>
    </xf>
    <xf numFmtId="0" fontId="64" fillId="33" borderId="11" xfId="67" applyFont="1" applyFill="1" applyBorder="1" applyAlignment="1" applyProtection="1">
      <alignment horizontal="center" vertical="center" wrapText="1"/>
      <protection/>
    </xf>
    <xf numFmtId="0" fontId="64" fillId="33" borderId="12" xfId="67" applyFont="1" applyFill="1" applyBorder="1" applyAlignment="1" applyProtection="1">
      <alignment horizontal="center" vertical="center" wrapText="1"/>
      <protection locked="0"/>
    </xf>
    <xf numFmtId="0" fontId="64" fillId="33" borderId="13" xfId="67" applyFont="1" applyFill="1" applyBorder="1" applyAlignment="1" applyProtection="1">
      <alignment horizontal="center" vertical="center" wrapText="1"/>
      <protection locked="0"/>
    </xf>
    <xf numFmtId="0" fontId="9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 wrapText="1"/>
      <protection locked="0"/>
    </xf>
    <xf numFmtId="0" fontId="62" fillId="0" borderId="0" xfId="67" applyFont="1" applyFill="1" applyBorder="1" applyAlignment="1" applyProtection="1">
      <alignment horizontal="left" vertical="center" wrapText="1"/>
      <protection/>
    </xf>
    <xf numFmtId="0" fontId="9" fillId="0" borderId="0" xfId="67" applyFont="1" applyFill="1" applyBorder="1" applyAlignment="1" applyProtection="1">
      <alignment wrapText="1"/>
      <protection/>
    </xf>
    <xf numFmtId="0" fontId="65" fillId="0" borderId="10" xfId="67" applyFont="1" applyFill="1" applyBorder="1" applyAlignment="1" applyProtection="1">
      <alignment horizontal="center" vertical="center" wrapText="1"/>
      <protection/>
    </xf>
    <xf numFmtId="0" fontId="65" fillId="0" borderId="10" xfId="67" applyFont="1" applyFill="1" applyBorder="1" applyAlignment="1" applyProtection="1">
      <alignment horizontal="center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65" fillId="0" borderId="16" xfId="67" applyFont="1" applyFill="1" applyBorder="1" applyAlignment="1" applyProtection="1">
      <alignment horizontal="center" vertical="center"/>
      <protection/>
    </xf>
    <xf numFmtId="0" fontId="65" fillId="0" borderId="14" xfId="67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center" vertical="center"/>
      <protection/>
    </xf>
    <xf numFmtId="3" fontId="65" fillId="0" borderId="15" xfId="67" applyNumberFormat="1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left" vertical="center" wrapText="1"/>
      <protection/>
    </xf>
    <xf numFmtId="0" fontId="65" fillId="0" borderId="15" xfId="67" applyFont="1" applyFill="1" applyBorder="1" applyAlignment="1" applyProtection="1">
      <alignment horizontal="right" vertical="center"/>
      <protection locked="0"/>
    </xf>
    <xf numFmtId="0" fontId="65" fillId="0" borderId="11" xfId="67" applyFont="1" applyFill="1" applyBorder="1" applyAlignment="1" applyProtection="1">
      <alignment horizontal="center" vertical="center"/>
      <protection/>
    </xf>
    <xf numFmtId="0" fontId="65" fillId="0" borderId="12" xfId="67" applyFont="1" applyFill="1" applyBorder="1" applyAlignment="1" applyProtection="1">
      <alignment horizontal="center" vertical="center"/>
      <protection/>
    </xf>
    <xf numFmtId="0" fontId="65" fillId="0" borderId="13" xfId="67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right" vertical="center"/>
      <protection/>
    </xf>
    <xf numFmtId="0" fontId="65" fillId="0" borderId="17" xfId="67" applyFont="1" applyFill="1" applyBorder="1" applyAlignment="1" applyProtection="1">
      <alignment horizontal="center" vertical="center" wrapText="1"/>
      <protection/>
    </xf>
    <xf numFmtId="0" fontId="65" fillId="0" borderId="14" xfId="67" applyFont="1" applyFill="1" applyBorder="1" applyAlignment="1" applyProtection="1">
      <alignment horizontal="center" vertical="center" wrapText="1"/>
      <protection locked="0"/>
    </xf>
    <xf numFmtId="0" fontId="9" fillId="0" borderId="0" xfId="72" applyFill="1" applyAlignment="1">
      <alignment vertical="center"/>
      <protection/>
    </xf>
    <xf numFmtId="0" fontId="4" fillId="0" borderId="0" xfId="72" applyNumberFormat="1" applyFont="1" applyFill="1" applyBorder="1" applyAlignment="1" applyProtection="1">
      <alignment horizontal="right" vertical="center"/>
      <protection/>
    </xf>
    <xf numFmtId="0" fontId="12" fillId="0" borderId="0" xfId="72" applyNumberFormat="1" applyFont="1" applyFill="1" applyBorder="1" applyAlignment="1" applyProtection="1">
      <alignment horizontal="center" vertical="center"/>
      <protection/>
    </xf>
    <xf numFmtId="0" fontId="11" fillId="0" borderId="0" xfId="72" applyNumberFormat="1" applyFont="1" applyFill="1" applyBorder="1" applyAlignment="1" applyProtection="1">
      <alignment horizontal="center" vertical="center"/>
      <protection/>
    </xf>
    <xf numFmtId="0" fontId="8" fillId="0" borderId="0" xfId="72" applyNumberFormat="1" applyFont="1" applyFill="1" applyAlignment="1" applyProtection="1">
      <alignment horizontal="left" vertical="center"/>
      <protection/>
    </xf>
    <xf numFmtId="0" fontId="13" fillId="0" borderId="18" xfId="59" applyFont="1" applyFill="1" applyBorder="1" applyAlignment="1">
      <alignment horizontal="center" vertical="center" wrapText="1"/>
      <protection/>
    </xf>
    <xf numFmtId="0" fontId="13" fillId="0" borderId="19" xfId="59" applyFont="1" applyFill="1" applyBorder="1" applyAlignment="1">
      <alignment horizontal="center" vertical="center" wrapText="1"/>
      <protection/>
    </xf>
    <xf numFmtId="0" fontId="13" fillId="0" borderId="20" xfId="59" applyFont="1" applyFill="1" applyBorder="1" applyAlignment="1">
      <alignment horizontal="center" vertical="center" wrapText="1"/>
      <protection/>
    </xf>
    <xf numFmtId="0" fontId="13" fillId="0" borderId="21" xfId="59" applyFont="1" applyFill="1" applyBorder="1" applyAlignment="1">
      <alignment horizontal="center" vertical="center" wrapText="1"/>
      <protection/>
    </xf>
    <xf numFmtId="0" fontId="13" fillId="0" borderId="22" xfId="59" applyFont="1" applyFill="1" applyBorder="1" applyAlignment="1">
      <alignment horizontal="center" vertical="center" wrapText="1"/>
      <protection/>
    </xf>
    <xf numFmtId="0" fontId="43" fillId="0" borderId="17" xfId="0" applyFont="1" applyFill="1" applyBorder="1" applyAlignment="1">
      <alignment horizontal="center" vertical="center" wrapText="1"/>
    </xf>
    <xf numFmtId="0" fontId="13" fillId="0" borderId="17" xfId="59" applyFont="1" applyFill="1" applyBorder="1" applyAlignment="1">
      <alignment horizontal="center" vertical="center" wrapText="1"/>
      <protection/>
    </xf>
    <xf numFmtId="0" fontId="13" fillId="0" borderId="17" xfId="59" applyFont="1" applyFill="1" applyBorder="1" applyAlignment="1">
      <alignment vertical="center" wrapText="1"/>
      <protection/>
    </xf>
    <xf numFmtId="0" fontId="13" fillId="0" borderId="17" xfId="59" applyFont="1" applyFill="1" applyBorder="1" applyAlignment="1">
      <alignment horizontal="left" vertical="center" wrapText="1" indent="1"/>
      <protection/>
    </xf>
    <xf numFmtId="0" fontId="9" fillId="0" borderId="0" xfId="72" applyFont="1" applyFill="1" applyAlignment="1">
      <alignment vertical="center"/>
      <protection/>
    </xf>
    <xf numFmtId="0" fontId="9" fillId="0" borderId="0" xfId="67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3" fillId="0" borderId="0" xfId="67" applyFont="1" applyFill="1" applyBorder="1" applyAlignment="1" applyProtection="1">
      <alignment horizontal="left" vertical="center"/>
      <protection locked="0"/>
    </xf>
    <xf numFmtId="0" fontId="65" fillId="0" borderId="15" xfId="67" applyFont="1" applyFill="1" applyBorder="1" applyAlignment="1" applyProtection="1">
      <alignment horizontal="center" vertical="center" wrapText="1"/>
      <protection/>
    </xf>
    <xf numFmtId="0" fontId="64" fillId="0" borderId="15" xfId="67" applyFont="1" applyFill="1" applyBorder="1" applyAlignment="1" applyProtection="1">
      <alignment horizontal="left" vertical="center" wrapText="1"/>
      <protection/>
    </xf>
    <xf numFmtId="0" fontId="64" fillId="0" borderId="15" xfId="67" applyFont="1" applyFill="1" applyBorder="1" applyAlignment="1" applyProtection="1">
      <alignment vertical="center" wrapText="1"/>
      <protection/>
    </xf>
    <xf numFmtId="0" fontId="64" fillId="0" borderId="15" xfId="67" applyFont="1" applyFill="1" applyBorder="1" applyAlignment="1" applyProtection="1">
      <alignment horizontal="center" vertical="center" wrapText="1"/>
      <protection/>
    </xf>
    <xf numFmtId="0" fontId="64" fillId="0" borderId="15" xfId="67" applyFont="1" applyFill="1" applyBorder="1" applyAlignment="1" applyProtection="1">
      <alignment horizontal="center" vertical="center"/>
      <protection locked="0"/>
    </xf>
    <xf numFmtId="0" fontId="64" fillId="0" borderId="0" xfId="67" applyFont="1" applyFill="1" applyBorder="1" applyAlignment="1" applyProtection="1">
      <alignment horizontal="right" vertical="center"/>
      <protection locked="0"/>
    </xf>
    <xf numFmtId="0" fontId="9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8" fillId="0" borderId="0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65" fillId="0" borderId="0" xfId="67" applyFont="1" applyFill="1" applyBorder="1" applyAlignment="1" applyProtection="1">
      <alignment wrapText="1"/>
      <protection/>
    </xf>
    <xf numFmtId="0" fontId="62" fillId="0" borderId="0" xfId="67" applyFont="1" applyFill="1" applyBorder="1" applyAlignment="1" applyProtection="1">
      <alignment horizontal="right" wrapText="1"/>
      <protection/>
    </xf>
    <xf numFmtId="0" fontId="64" fillId="0" borderId="0" xfId="67" applyFont="1" applyFill="1" applyBorder="1" applyAlignment="1" applyProtection="1">
      <alignment horizontal="right"/>
      <protection locked="0"/>
    </xf>
    <xf numFmtId="0" fontId="65" fillId="0" borderId="23" xfId="67" applyFont="1" applyFill="1" applyBorder="1" applyAlignment="1" applyProtection="1">
      <alignment horizontal="center" vertical="center"/>
      <protection/>
    </xf>
    <xf numFmtId="0" fontId="65" fillId="0" borderId="24" xfId="67" applyFont="1" applyFill="1" applyBorder="1" applyAlignment="1" applyProtection="1">
      <alignment horizontal="center" vertical="center" wrapText="1"/>
      <protection/>
    </xf>
    <xf numFmtId="0" fontId="1" fillId="0" borderId="11" xfId="67" applyFont="1" applyFill="1" applyBorder="1" applyAlignment="1" applyProtection="1">
      <alignment horizontal="center" vertical="center"/>
      <protection/>
    </xf>
    <xf numFmtId="0" fontId="1" fillId="0" borderId="15" xfId="67" applyFont="1" applyFill="1" applyBorder="1" applyAlignment="1" applyProtection="1">
      <alignment horizontal="center" vertical="center"/>
      <protection/>
    </xf>
    <xf numFmtId="180" fontId="64" fillId="0" borderId="15" xfId="67" applyNumberFormat="1" applyFont="1" applyFill="1" applyBorder="1" applyAlignment="1" applyProtection="1">
      <alignment horizontal="right" vertical="center"/>
      <protection locked="0"/>
    </xf>
    <xf numFmtId="180" fontId="3" fillId="0" borderId="11" xfId="67" applyNumberFormat="1" applyFont="1" applyFill="1" applyBorder="1" applyAlignment="1" applyProtection="1">
      <alignment horizontal="right" vertical="center"/>
      <protection locked="0"/>
    </xf>
    <xf numFmtId="0" fontId="64" fillId="0" borderId="15" xfId="67" applyFont="1" applyFill="1" applyBorder="1" applyAlignment="1" applyProtection="1">
      <alignment horizontal="right" vertical="center"/>
      <protection locked="0"/>
    </xf>
    <xf numFmtId="0" fontId="9" fillId="0" borderId="25" xfId="67" applyFont="1" applyFill="1" applyBorder="1" applyAlignment="1" applyProtection="1">
      <alignment horizontal="left" wrapText="1"/>
      <protection/>
    </xf>
    <xf numFmtId="0" fontId="43" fillId="0" borderId="0" xfId="0" applyFont="1" applyFill="1" applyBorder="1" applyAlignment="1">
      <alignment vertical="center"/>
    </xf>
    <xf numFmtId="0" fontId="62" fillId="0" borderId="0" xfId="67" applyFont="1" applyFill="1" applyBorder="1" applyAlignment="1" applyProtection="1">
      <alignment wrapText="1"/>
      <protection/>
    </xf>
    <xf numFmtId="0" fontId="68" fillId="0" borderId="0" xfId="67" applyFont="1" applyFill="1" applyAlignment="1" applyProtection="1">
      <alignment horizontal="center" vertical="center" wrapText="1"/>
      <protection/>
    </xf>
    <xf numFmtId="0" fontId="66" fillId="0" borderId="0" xfId="67" applyFont="1" applyFill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65" fillId="0" borderId="0" xfId="67" applyFont="1" applyFill="1" applyBorder="1" applyAlignment="1" applyProtection="1">
      <alignment/>
      <protection/>
    </xf>
    <xf numFmtId="0" fontId="65" fillId="0" borderId="17" xfId="67" applyFont="1" applyFill="1" applyBorder="1" applyAlignment="1" applyProtection="1">
      <alignment horizontal="center" vertical="center"/>
      <protection/>
    </xf>
    <xf numFmtId="180" fontId="65" fillId="0" borderId="17" xfId="67" applyNumberFormat="1" applyFont="1" applyFill="1" applyBorder="1" applyAlignment="1" applyProtection="1">
      <alignment horizontal="center" vertical="center"/>
      <protection/>
    </xf>
    <xf numFmtId="180" fontId="64" fillId="0" borderId="17" xfId="67" applyNumberFormat="1" applyFont="1" applyFill="1" applyBorder="1" applyAlignment="1" applyProtection="1">
      <alignment horizontal="right" vertical="center"/>
      <protection locked="0"/>
    </xf>
    <xf numFmtId="0" fontId="64" fillId="0" borderId="17" xfId="67" applyFont="1" applyFill="1" applyBorder="1" applyAlignment="1" applyProtection="1">
      <alignment horizontal="left" vertical="center"/>
      <protection locked="0"/>
    </xf>
    <xf numFmtId="0" fontId="64" fillId="0" borderId="17" xfId="67" applyFont="1" applyFill="1" applyBorder="1" applyAlignment="1" applyProtection="1">
      <alignment horizontal="center" vertical="center"/>
      <protection locked="0"/>
    </xf>
    <xf numFmtId="180" fontId="64" fillId="0" borderId="17" xfId="67" applyNumberFormat="1" applyFont="1" applyFill="1" applyBorder="1" applyAlignment="1" applyProtection="1">
      <alignment horizontal="center" vertical="center"/>
      <protection locked="0"/>
    </xf>
    <xf numFmtId="0" fontId="64" fillId="0" borderId="17" xfId="67" applyFont="1" applyFill="1" applyBorder="1" applyAlignment="1" applyProtection="1">
      <alignment horizontal="left" vertical="center" wrapText="1"/>
      <protection/>
    </xf>
    <xf numFmtId="180" fontId="64" fillId="0" borderId="17" xfId="67" applyNumberFormat="1" applyFont="1" applyFill="1" applyBorder="1" applyAlignment="1" applyProtection="1">
      <alignment horizontal="left" vertical="center" wrapText="1"/>
      <protection/>
    </xf>
    <xf numFmtId="180" fontId="9" fillId="0" borderId="17" xfId="67" applyNumberFormat="1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 wrapText="1"/>
      <protection locked="0"/>
    </xf>
    <xf numFmtId="0" fontId="9" fillId="0" borderId="0" xfId="67" applyFont="1" applyFill="1" applyBorder="1" applyAlignment="1" applyProtection="1">
      <alignment wrapText="1"/>
      <protection/>
    </xf>
    <xf numFmtId="0" fontId="65" fillId="0" borderId="17" xfId="67" applyFont="1" applyFill="1" applyBorder="1" applyAlignment="1" applyProtection="1">
      <alignment horizontal="center" vertical="center" wrapText="1"/>
      <protection locked="0"/>
    </xf>
    <xf numFmtId="0" fontId="1" fillId="0" borderId="17" xfId="67" applyFont="1" applyFill="1" applyBorder="1" applyAlignment="1" applyProtection="1">
      <alignment horizontal="center" vertical="center" wrapText="1"/>
      <protection locked="0"/>
    </xf>
    <xf numFmtId="180" fontId="64" fillId="0" borderId="17" xfId="67" applyNumberFormat="1" applyFont="1" applyFill="1" applyBorder="1" applyAlignment="1" applyProtection="1">
      <alignment horizontal="right" vertical="center"/>
      <protection/>
    </xf>
    <xf numFmtId="180" fontId="64" fillId="0" borderId="17" xfId="67" applyNumberFormat="1" applyFont="1" applyFill="1" applyBorder="1" applyAlignment="1" applyProtection="1">
      <alignment vertical="center"/>
      <protection locked="0"/>
    </xf>
    <xf numFmtId="180" fontId="3" fillId="0" borderId="17" xfId="67" applyNumberFormat="1" applyFont="1" applyFill="1" applyBorder="1" applyAlignment="1" applyProtection="1">
      <alignment vertical="top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/>
    </xf>
    <xf numFmtId="0" fontId="64" fillId="0" borderId="0" xfId="67" applyFont="1" applyFill="1" applyBorder="1" applyAlignment="1" applyProtection="1">
      <alignment horizontal="right" wrapText="1"/>
      <protection locked="0"/>
    </xf>
    <xf numFmtId="0" fontId="64" fillId="0" borderId="0" xfId="67" applyFont="1" applyFill="1" applyBorder="1" applyAlignment="1" applyProtection="1">
      <alignment horizontal="right" wrapText="1"/>
      <protection/>
    </xf>
    <xf numFmtId="0" fontId="65" fillId="0" borderId="26" xfId="67" applyFont="1" applyFill="1" applyBorder="1" applyAlignment="1" applyProtection="1">
      <alignment horizontal="center" vertical="center" wrapText="1"/>
      <protection/>
    </xf>
    <xf numFmtId="0" fontId="65" fillId="0" borderId="12" xfId="67" applyFont="1" applyFill="1" applyBorder="1" applyAlignment="1" applyProtection="1">
      <alignment horizontal="center" vertical="center" wrapText="1"/>
      <protection/>
    </xf>
    <xf numFmtId="0" fontId="65" fillId="0" borderId="27" xfId="67" applyFont="1" applyFill="1" applyBorder="1" applyAlignment="1" applyProtection="1">
      <alignment horizontal="center" vertical="center" wrapText="1"/>
      <protection/>
    </xf>
    <xf numFmtId="0" fontId="65" fillId="0" borderId="23" xfId="67" applyFont="1" applyFill="1" applyBorder="1" applyAlignment="1" applyProtection="1">
      <alignment horizontal="center" vertical="center" wrapText="1"/>
      <protection/>
    </xf>
    <xf numFmtId="0" fontId="65" fillId="0" borderId="28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center" vertical="center" wrapText="1"/>
      <protection/>
    </xf>
    <xf numFmtId="0" fontId="65" fillId="0" borderId="14" xfId="67" applyFont="1" applyFill="1" applyBorder="1" applyAlignment="1" applyProtection="1">
      <alignment horizontal="center" vertical="center" wrapText="1"/>
      <protection/>
    </xf>
    <xf numFmtId="0" fontId="65" fillId="0" borderId="29" xfId="67" applyFont="1" applyFill="1" applyBorder="1" applyAlignment="1" applyProtection="1">
      <alignment horizontal="center" vertical="center" wrapText="1"/>
      <protection/>
    </xf>
    <xf numFmtId="0" fontId="65" fillId="0" borderId="30" xfId="67" applyFont="1" applyFill="1" applyBorder="1" applyAlignment="1" applyProtection="1">
      <alignment horizontal="center" vertical="center" wrapText="1"/>
      <protection/>
    </xf>
    <xf numFmtId="0" fontId="65" fillId="0" borderId="29" xfId="67" applyFont="1" applyFill="1" applyBorder="1" applyAlignment="1" applyProtection="1">
      <alignment horizontal="center" vertical="center"/>
      <protection/>
    </xf>
    <xf numFmtId="0" fontId="64" fillId="0" borderId="14" xfId="67" applyFont="1" applyFill="1" applyBorder="1" applyAlignment="1" applyProtection="1">
      <alignment horizontal="left" vertical="center" wrapText="1"/>
      <protection/>
    </xf>
    <xf numFmtId="0" fontId="64" fillId="0" borderId="29" xfId="67" applyFont="1" applyFill="1" applyBorder="1" applyAlignment="1" applyProtection="1">
      <alignment horizontal="left" vertical="center" wrapText="1"/>
      <protection/>
    </xf>
    <xf numFmtId="0" fontId="64" fillId="0" borderId="29" xfId="67" applyFont="1" applyFill="1" applyBorder="1" applyAlignment="1" applyProtection="1">
      <alignment horizontal="right" vertical="center"/>
      <protection/>
    </xf>
    <xf numFmtId="180" fontId="64" fillId="0" borderId="29" xfId="67" applyNumberFormat="1" applyFont="1" applyFill="1" applyBorder="1" applyAlignment="1" applyProtection="1">
      <alignment horizontal="right" vertical="center"/>
      <protection locked="0"/>
    </xf>
    <xf numFmtId="180" fontId="64" fillId="0" borderId="29" xfId="67" applyNumberFormat="1" applyFont="1" applyFill="1" applyBorder="1" applyAlignment="1" applyProtection="1">
      <alignment horizontal="right" vertical="center"/>
      <protection/>
    </xf>
    <xf numFmtId="0" fontId="64" fillId="0" borderId="31" xfId="67" applyFont="1" applyFill="1" applyBorder="1" applyAlignment="1" applyProtection="1">
      <alignment horizontal="center" vertical="center"/>
      <protection/>
    </xf>
    <xf numFmtId="0" fontId="64" fillId="0" borderId="30" xfId="67" applyFont="1" applyFill="1" applyBorder="1" applyAlignment="1" applyProtection="1">
      <alignment horizontal="left" vertical="center"/>
      <protection/>
    </xf>
    <xf numFmtId="0" fontId="9" fillId="0" borderId="27" xfId="67" applyFont="1" applyFill="1" applyBorder="1" applyAlignment="1" applyProtection="1">
      <alignment horizontal="left" wrapText="1"/>
      <protection/>
    </xf>
    <xf numFmtId="0" fontId="65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8" xfId="67" applyFont="1" applyFill="1" applyBorder="1" applyAlignment="1" applyProtection="1">
      <alignment horizontal="center" vertical="center" wrapText="1"/>
      <protection locked="0"/>
    </xf>
    <xf numFmtId="0" fontId="1" fillId="0" borderId="30" xfId="67" applyFont="1" applyFill="1" applyBorder="1" applyAlignment="1" applyProtection="1">
      <alignment horizontal="center" vertical="center" wrapText="1"/>
      <protection locked="0"/>
    </xf>
    <xf numFmtId="0" fontId="65" fillId="0" borderId="29" xfId="67" applyFont="1" applyFill="1" applyBorder="1" applyAlignment="1" applyProtection="1">
      <alignment horizontal="center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65" fillId="0" borderId="13" xfId="67" applyFont="1" applyFill="1" applyBorder="1" applyAlignment="1" applyProtection="1">
      <alignment horizontal="center" vertical="center" wrapText="1"/>
      <protection/>
    </xf>
    <xf numFmtId="49" fontId="9" fillId="0" borderId="0" xfId="67" applyNumberFormat="1" applyFont="1" applyFill="1" applyBorder="1" applyAlignment="1" applyProtection="1">
      <alignment/>
      <protection/>
    </xf>
    <xf numFmtId="49" fontId="70" fillId="0" borderId="0" xfId="67" applyNumberFormat="1" applyFont="1" applyFill="1" applyBorder="1" applyAlignment="1" applyProtection="1">
      <alignment/>
      <protection/>
    </xf>
    <xf numFmtId="0" fontId="70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71" fillId="0" borderId="0" xfId="67" applyFont="1" applyFill="1" applyBorder="1" applyAlignment="1" applyProtection="1">
      <alignment horizontal="center" vertical="center" wrapText="1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/>
      <protection locked="0"/>
    </xf>
    <xf numFmtId="49" fontId="65" fillId="0" borderId="10" xfId="67" applyNumberFormat="1" applyFont="1" applyFill="1" applyBorder="1" applyAlignment="1" applyProtection="1">
      <alignment horizontal="center" vertical="center" wrapText="1"/>
      <protection/>
    </xf>
    <xf numFmtId="0" fontId="65" fillId="0" borderId="32" xfId="67" applyFont="1" applyFill="1" applyBorder="1" applyAlignment="1" applyProtection="1">
      <alignment horizontal="center" vertical="center"/>
      <protection/>
    </xf>
    <xf numFmtId="49" fontId="65" fillId="0" borderId="23" xfId="67" applyNumberFormat="1" applyFont="1" applyFill="1" applyBorder="1" applyAlignment="1" applyProtection="1">
      <alignment horizontal="center" vertical="center" wrapText="1"/>
      <protection/>
    </xf>
    <xf numFmtId="49" fontId="65" fillId="0" borderId="17" xfId="67" applyNumberFormat="1" applyFont="1" applyFill="1" applyBorder="1" applyAlignment="1" applyProtection="1">
      <alignment horizontal="center" vertical="center"/>
      <protection/>
    </xf>
    <xf numFmtId="181" fontId="64" fillId="0" borderId="17" xfId="67" applyNumberFormat="1" applyFont="1" applyFill="1" applyBorder="1" applyAlignment="1" applyProtection="1">
      <alignment horizontal="right" vertical="center"/>
      <protection/>
    </xf>
    <xf numFmtId="181" fontId="64" fillId="0" borderId="17" xfId="67" applyNumberFormat="1" applyFont="1" applyFill="1" applyBorder="1" applyAlignment="1" applyProtection="1">
      <alignment horizontal="left" vertical="center" wrapText="1"/>
      <protection/>
    </xf>
    <xf numFmtId="0" fontId="9" fillId="0" borderId="17" xfId="67" applyFont="1" applyFill="1" applyBorder="1" applyAlignment="1" applyProtection="1">
      <alignment horizontal="center" vertical="center"/>
      <protection/>
    </xf>
    <xf numFmtId="0" fontId="9" fillId="0" borderId="0" xfId="67" applyFont="1" applyFill="1" applyBorder="1" applyAlignment="1" applyProtection="1">
      <alignment horizontal="left" wrapText="1"/>
      <protection/>
    </xf>
    <xf numFmtId="0" fontId="9" fillId="0" borderId="0" xfId="67" applyFont="1" applyFill="1" applyBorder="1" applyAlignment="1" applyProtection="1">
      <alignment horizontal="left" wrapText="1"/>
      <protection/>
    </xf>
    <xf numFmtId="182" fontId="64" fillId="0" borderId="15" xfId="67" applyNumberFormat="1" applyFont="1" applyFill="1" applyBorder="1" applyAlignment="1" applyProtection="1">
      <alignment horizontal="left" vertical="center" wrapText="1"/>
      <protection/>
    </xf>
    <xf numFmtId="182" fontId="64" fillId="0" borderId="15" xfId="67" applyNumberFormat="1" applyFont="1" applyFill="1" applyBorder="1" applyAlignment="1" applyProtection="1">
      <alignment horizontal="center" vertical="center" wrapText="1"/>
      <protection/>
    </xf>
    <xf numFmtId="182" fontId="64" fillId="0" borderId="15" xfId="67" applyNumberFormat="1" applyFont="1" applyFill="1" applyBorder="1" applyAlignment="1" applyProtection="1">
      <alignment horizontal="center" vertical="center" wrapText="1"/>
      <protection locked="0"/>
    </xf>
    <xf numFmtId="182" fontId="9" fillId="0" borderId="15" xfId="67" applyNumberFormat="1" applyFont="1" applyFill="1" applyBorder="1" applyAlignment="1" applyProtection="1">
      <alignment vertical="center" wrapText="1"/>
      <protection/>
    </xf>
    <xf numFmtId="182" fontId="3" fillId="0" borderId="15" xfId="67" applyNumberFormat="1" applyFont="1" applyFill="1" applyBorder="1" applyAlignment="1" applyProtection="1">
      <alignment vertical="top" wrapText="1"/>
      <protection locked="0"/>
    </xf>
    <xf numFmtId="182" fontId="64" fillId="0" borderId="15" xfId="67" applyNumberFormat="1" applyFont="1" applyFill="1" applyBorder="1" applyAlignment="1" applyProtection="1">
      <alignment horizontal="left" vertical="center" wrapText="1"/>
      <protection locked="0"/>
    </xf>
    <xf numFmtId="182" fontId="18" fillId="0" borderId="15" xfId="67" applyNumberFormat="1" applyFont="1" applyFill="1" applyBorder="1" applyAlignment="1" applyProtection="1">
      <alignment vertical="top" wrapText="1"/>
      <protection locked="0"/>
    </xf>
    <xf numFmtId="49" fontId="62" fillId="0" borderId="0" xfId="67" applyNumberFormat="1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left" vertical="center"/>
      <protection/>
    </xf>
    <xf numFmtId="0" fontId="62" fillId="0" borderId="17" xfId="67" applyFont="1" applyFill="1" applyBorder="1" applyAlignment="1" applyProtection="1">
      <alignment horizontal="center" vertical="center"/>
      <protection/>
    </xf>
    <xf numFmtId="0" fontId="3" fillId="0" borderId="15" xfId="67" applyFont="1" applyFill="1" applyBorder="1" applyAlignment="1" applyProtection="1">
      <alignment horizontal="left" vertical="top" wrapText="1"/>
      <protection/>
    </xf>
    <xf numFmtId="0" fontId="64" fillId="0" borderId="15" xfId="67" applyFont="1" applyFill="1" applyBorder="1" applyAlignment="1" applyProtection="1">
      <alignment horizontal="left" vertical="center" wrapText="1"/>
      <protection/>
    </xf>
    <xf numFmtId="0" fontId="9" fillId="0" borderId="31" xfId="67" applyFont="1" applyFill="1" applyBorder="1" applyAlignment="1" applyProtection="1">
      <alignment horizontal="center" vertical="center" wrapText="1"/>
      <protection locked="0"/>
    </xf>
    <xf numFmtId="0" fontId="9" fillId="0" borderId="30" xfId="67" applyFont="1" applyFill="1" applyBorder="1" applyAlignment="1" applyProtection="1">
      <alignment horizontal="center" vertical="center" wrapText="1"/>
      <protection locked="0"/>
    </xf>
    <xf numFmtId="0" fontId="3" fillId="0" borderId="30" xfId="67" applyFont="1" applyFill="1" applyBorder="1" applyAlignment="1" applyProtection="1">
      <alignment horizontal="left" vertical="center"/>
      <protection/>
    </xf>
    <xf numFmtId="0" fontId="3" fillId="0" borderId="29" xfId="67" applyFont="1" applyFill="1" applyBorder="1" applyAlignment="1" applyProtection="1">
      <alignment horizontal="left" vertical="center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8" fillId="0" borderId="17" xfId="69" applyFont="1" applyFill="1" applyBorder="1" applyAlignment="1" applyProtection="1">
      <alignment horizontal="center" vertical="center" wrapText="1" readingOrder="1"/>
      <protection locked="0"/>
    </xf>
    <xf numFmtId="4" fontId="3" fillId="0" borderId="15" xfId="67" applyNumberFormat="1" applyFont="1" applyFill="1" applyBorder="1" applyAlignment="1" applyProtection="1">
      <alignment horizontal="right" vertical="center" wrapText="1"/>
      <protection/>
    </xf>
    <xf numFmtId="180" fontId="3" fillId="0" borderId="33" xfId="67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5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4" xfId="67" applyNumberFormat="1" applyFont="1" applyFill="1" applyBorder="1" applyAlignment="1" applyProtection="1">
      <alignment horizontal="right" vertical="center" wrapText="1"/>
      <protection/>
    </xf>
    <xf numFmtId="49" fontId="65" fillId="0" borderId="17" xfId="67" applyNumberFormat="1" applyFont="1" applyFill="1" applyBorder="1" applyAlignment="1" applyProtection="1">
      <alignment horizontal="center" vertical="center" wrapText="1"/>
      <protection/>
    </xf>
    <xf numFmtId="0" fontId="3" fillId="0" borderId="15" xfId="67" applyFont="1" applyFill="1" applyBorder="1" applyAlignment="1" applyProtection="1">
      <alignment horizontal="left" vertical="center" wrapText="1"/>
      <protection locked="0"/>
    </xf>
    <xf numFmtId="4" fontId="64" fillId="0" borderId="15" xfId="67" applyNumberFormat="1" applyFont="1" applyFill="1" applyBorder="1" applyAlignment="1" applyProtection="1">
      <alignment horizontal="right" vertical="center"/>
      <protection locked="0"/>
    </xf>
    <xf numFmtId="0" fontId="1" fillId="0" borderId="18" xfId="67" applyFont="1" applyFill="1" applyBorder="1" applyAlignment="1" applyProtection="1">
      <alignment horizontal="center" vertical="center" wrapText="1"/>
      <protection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4" fontId="64" fillId="0" borderId="15" xfId="67" applyNumberFormat="1" applyFont="1" applyFill="1" applyBorder="1" applyAlignment="1" applyProtection="1">
      <alignment horizontal="right" vertical="center"/>
      <protection/>
    </xf>
    <xf numFmtId="0" fontId="9" fillId="0" borderId="34" xfId="67" applyFont="1" applyFill="1" applyBorder="1" applyAlignment="1" applyProtection="1">
      <alignment horizontal="center" vertical="center" wrapText="1"/>
      <protection locked="0"/>
    </xf>
    <xf numFmtId="0" fontId="3" fillId="0" borderId="35" xfId="67" applyFont="1" applyFill="1" applyBorder="1" applyAlignment="1" applyProtection="1">
      <alignment horizontal="left" vertical="center"/>
      <protection locked="0"/>
    </xf>
    <xf numFmtId="0" fontId="3" fillId="0" borderId="36" xfId="67" applyFont="1" applyFill="1" applyBorder="1" applyAlignment="1" applyProtection="1">
      <alignment horizontal="left" vertical="center"/>
      <protection locked="0"/>
    </xf>
    <xf numFmtId="0" fontId="19" fillId="0" borderId="0" xfId="67" applyFont="1" applyFill="1" applyBorder="1" applyAlignment="1" applyProtection="1">
      <alignment horizontal="center"/>
      <protection/>
    </xf>
    <xf numFmtId="0" fontId="19" fillId="0" borderId="0" xfId="67" applyFont="1" applyFill="1" applyBorder="1" applyAlignment="1" applyProtection="1">
      <alignment horizontal="center" wrapText="1"/>
      <protection/>
    </xf>
    <xf numFmtId="0" fontId="19" fillId="0" borderId="0" xfId="67" applyFont="1" applyFill="1" applyBorder="1" applyAlignment="1" applyProtection="1">
      <alignment wrapText="1"/>
      <protection/>
    </xf>
    <xf numFmtId="0" fontId="19" fillId="0" borderId="0" xfId="67" applyFont="1" applyFill="1" applyBorder="1" applyAlignment="1" applyProtection="1">
      <alignment/>
      <protection/>
    </xf>
    <xf numFmtId="0" fontId="9" fillId="0" borderId="0" xfId="67" applyFont="1" applyFill="1" applyBorder="1" applyAlignment="1" applyProtection="1">
      <alignment horizontal="center" wrapText="1"/>
      <protection/>
    </xf>
    <xf numFmtId="0" fontId="9" fillId="0" borderId="0" xfId="67" applyFont="1" applyFill="1" applyBorder="1" applyAlignment="1" applyProtection="1">
      <alignment horizontal="right" wrapText="1"/>
      <protection/>
    </xf>
    <xf numFmtId="0" fontId="20" fillId="0" borderId="0" xfId="67" applyFont="1" applyFill="1" applyBorder="1" applyAlignment="1" applyProtection="1">
      <alignment horizontal="center" vertical="center" wrapText="1"/>
      <protection/>
    </xf>
    <xf numFmtId="0" fontId="21" fillId="0" borderId="0" xfId="67" applyFont="1" applyFill="1" applyBorder="1" applyAlignment="1" applyProtection="1">
      <alignment horizontal="center" vertical="center" wrapText="1"/>
      <protection/>
    </xf>
    <xf numFmtId="0" fontId="19" fillId="0" borderId="15" xfId="67" applyFont="1" applyFill="1" applyBorder="1" applyAlignment="1" applyProtection="1">
      <alignment horizontal="center" vertical="center" wrapText="1"/>
      <protection/>
    </xf>
    <xf numFmtId="0" fontId="19" fillId="0" borderId="11" xfId="67" applyFont="1" applyFill="1" applyBorder="1" applyAlignment="1" applyProtection="1">
      <alignment horizontal="center" vertical="center" wrapText="1"/>
      <protection/>
    </xf>
    <xf numFmtId="4" fontId="64" fillId="0" borderId="15" xfId="67" applyNumberFormat="1" applyFont="1" applyFill="1" applyBorder="1" applyAlignment="1" applyProtection="1">
      <alignment horizontal="right" vertical="center"/>
      <protection/>
    </xf>
    <xf numFmtId="4" fontId="3" fillId="0" borderId="11" xfId="67" applyNumberFormat="1" applyFont="1" applyFill="1" applyBorder="1" applyAlignment="1" applyProtection="1">
      <alignment horizontal="right" vertical="center"/>
      <protection/>
    </xf>
    <xf numFmtId="0" fontId="9" fillId="0" borderId="0" xfId="67" applyFont="1" applyFill="1" applyBorder="1" applyAlignment="1" applyProtection="1">
      <alignment vertical="top"/>
      <protection/>
    </xf>
    <xf numFmtId="180" fontId="9" fillId="0" borderId="0" xfId="67" applyNumberFormat="1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vertical="center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74" fillId="0" borderId="0" xfId="67" applyFont="1" applyFill="1" applyBorder="1" applyAlignment="1" applyProtection="1">
      <alignment horizontal="center" vertical="center"/>
      <protection/>
    </xf>
    <xf numFmtId="0" fontId="65" fillId="0" borderId="10" xfId="67" applyFont="1" applyFill="1" applyBorder="1" applyAlignment="1" applyProtection="1">
      <alignment horizontal="center" vertical="center"/>
      <protection locked="0"/>
    </xf>
    <xf numFmtId="180" fontId="65" fillId="0" borderId="10" xfId="67" applyNumberFormat="1" applyFont="1" applyFill="1" applyBorder="1" applyAlignment="1" applyProtection="1">
      <alignment horizontal="center" vertical="center"/>
      <protection locked="0"/>
    </xf>
    <xf numFmtId="180" fontId="65" fillId="0" borderId="14" xfId="67" applyNumberFormat="1" applyFont="1" applyFill="1" applyBorder="1" applyAlignment="1" applyProtection="1">
      <alignment horizontal="center" vertical="center" wrapText="1"/>
      <protection/>
    </xf>
    <xf numFmtId="0" fontId="64" fillId="0" borderId="15" xfId="67" applyFont="1" applyFill="1" applyBorder="1" applyAlignment="1" applyProtection="1">
      <alignment vertical="center"/>
      <protection/>
    </xf>
    <xf numFmtId="180" fontId="64" fillId="0" borderId="15" xfId="67" applyNumberFormat="1" applyFont="1" applyFill="1" applyBorder="1" applyAlignment="1" applyProtection="1">
      <alignment horizontal="right" vertical="center"/>
      <protection/>
    </xf>
    <xf numFmtId="0" fontId="64" fillId="0" borderId="15" xfId="67" applyFont="1" applyFill="1" applyBorder="1" applyAlignment="1" applyProtection="1">
      <alignment horizontal="left" vertical="center"/>
      <protection locked="0"/>
    </xf>
    <xf numFmtId="0" fontId="64" fillId="0" borderId="15" xfId="67" applyFont="1" applyFill="1" applyBorder="1" applyAlignment="1" applyProtection="1">
      <alignment vertical="center"/>
      <protection locked="0"/>
    </xf>
    <xf numFmtId="0" fontId="64" fillId="0" borderId="15" xfId="67" applyFont="1" applyFill="1" applyBorder="1" applyAlignment="1" applyProtection="1">
      <alignment horizontal="left" vertical="center"/>
      <protection/>
    </xf>
    <xf numFmtId="180" fontId="75" fillId="0" borderId="15" xfId="67" applyNumberFormat="1" applyFont="1" applyFill="1" applyBorder="1" applyAlignment="1" applyProtection="1">
      <alignment horizontal="right" vertical="center"/>
      <protection/>
    </xf>
    <xf numFmtId="180" fontId="9" fillId="0" borderId="15" xfId="67" applyNumberFormat="1" applyFont="1" applyFill="1" applyBorder="1" applyAlignment="1" applyProtection="1">
      <alignment vertical="center"/>
      <protection/>
    </xf>
    <xf numFmtId="0" fontId="9" fillId="0" borderId="15" xfId="67" applyFont="1" applyFill="1" applyBorder="1" applyAlignment="1" applyProtection="1">
      <alignment vertical="center"/>
      <protection/>
    </xf>
    <xf numFmtId="0" fontId="75" fillId="0" borderId="15" xfId="67" applyFont="1" applyFill="1" applyBorder="1" applyAlignment="1" applyProtection="1">
      <alignment horizontal="center" vertical="center"/>
      <protection/>
    </xf>
    <xf numFmtId="0" fontId="75" fillId="0" borderId="15" xfId="67" applyFont="1" applyFill="1" applyBorder="1" applyAlignment="1" applyProtection="1">
      <alignment horizontal="center" vertical="center"/>
      <protection locked="0"/>
    </xf>
    <xf numFmtId="0" fontId="64" fillId="0" borderId="0" xfId="67" applyFont="1" applyFill="1" applyBorder="1" applyAlignment="1" applyProtection="1">
      <alignment horizontal="left" vertical="center" wrapText="1"/>
      <protection locked="0"/>
    </xf>
    <xf numFmtId="0" fontId="65" fillId="0" borderId="0" xfId="67" applyFont="1" applyFill="1" applyBorder="1" applyAlignment="1" applyProtection="1">
      <alignment horizontal="left" vertical="center" wrapText="1"/>
      <protection/>
    </xf>
    <xf numFmtId="0" fontId="65" fillId="0" borderId="31" xfId="67" applyFont="1" applyFill="1" applyBorder="1" applyAlignment="1" applyProtection="1">
      <alignment horizontal="center" vertical="center" wrapText="1"/>
      <protection/>
    </xf>
    <xf numFmtId="180" fontId="65" fillId="0" borderId="37" xfId="67" applyNumberFormat="1" applyFont="1" applyFill="1" applyBorder="1" applyAlignment="1" applyProtection="1">
      <alignment horizontal="center" vertical="center"/>
      <protection/>
    </xf>
    <xf numFmtId="180" fontId="64" fillId="0" borderId="37" xfId="67" applyNumberFormat="1" applyFont="1" applyFill="1" applyBorder="1" applyAlignment="1" applyProtection="1">
      <alignment horizontal="right" vertical="center"/>
      <protection/>
    </xf>
    <xf numFmtId="0" fontId="9" fillId="0" borderId="11" xfId="67" applyFont="1" applyFill="1" applyBorder="1" applyAlignment="1" applyProtection="1">
      <alignment horizontal="center" vertical="center" wrapText="1"/>
      <protection locked="0"/>
    </xf>
    <xf numFmtId="0" fontId="9" fillId="0" borderId="13" xfId="67" applyFont="1" applyFill="1" applyBorder="1" applyAlignment="1" applyProtection="1">
      <alignment horizontal="center" vertical="center" wrapText="1"/>
      <protection/>
    </xf>
    <xf numFmtId="180" fontId="64" fillId="0" borderId="14" xfId="67" applyNumberFormat="1" applyFont="1" applyFill="1" applyBorder="1" applyAlignment="1" applyProtection="1">
      <alignment horizontal="right" vertical="center"/>
      <protection/>
    </xf>
    <xf numFmtId="180" fontId="65" fillId="0" borderId="38" xfId="67" applyNumberFormat="1" applyFont="1" applyFill="1" applyBorder="1" applyAlignment="1" applyProtection="1">
      <alignment horizontal="center" vertical="center"/>
      <protection/>
    </xf>
    <xf numFmtId="180" fontId="64" fillId="0" borderId="38" xfId="67" applyNumberFormat="1" applyFont="1" applyFill="1" applyBorder="1" applyAlignment="1" applyProtection="1">
      <alignment horizontal="right" vertical="center"/>
      <protection/>
    </xf>
    <xf numFmtId="180" fontId="3" fillId="0" borderId="0" xfId="67" applyNumberFormat="1" applyFont="1" applyFill="1" applyBorder="1" applyAlignment="1" applyProtection="1">
      <alignment vertical="top"/>
      <protection locked="0"/>
    </xf>
    <xf numFmtId="0" fontId="68" fillId="0" borderId="0" xfId="67" applyFont="1" applyFill="1" applyBorder="1" applyAlignment="1" applyProtection="1">
      <alignment horizontal="center" vertical="center"/>
      <protection locked="0"/>
    </xf>
    <xf numFmtId="0" fontId="9" fillId="0" borderId="10" xfId="67" applyFont="1" applyFill="1" applyBorder="1" applyAlignment="1" applyProtection="1">
      <alignment horizontal="center" vertical="center" wrapText="1"/>
      <protection locked="0"/>
    </xf>
    <xf numFmtId="0" fontId="9" fillId="0" borderId="26" xfId="67" applyFont="1" applyFill="1" applyBorder="1" applyAlignment="1" applyProtection="1">
      <alignment horizontal="center" vertical="center" wrapText="1"/>
      <protection locked="0"/>
    </xf>
    <xf numFmtId="0" fontId="9" fillId="0" borderId="12" xfId="67" applyFont="1" applyFill="1" applyBorder="1" applyAlignment="1" applyProtection="1">
      <alignment horizontal="center" vertical="center" wrapText="1"/>
      <protection locked="0"/>
    </xf>
    <xf numFmtId="0" fontId="9" fillId="0" borderId="12" xfId="67" applyFont="1" applyFill="1" applyBorder="1" applyAlignment="1" applyProtection="1">
      <alignment horizontal="center" vertical="center" wrapText="1"/>
      <protection/>
    </xf>
    <xf numFmtId="0" fontId="9" fillId="0" borderId="23" xfId="67" applyFont="1" applyFill="1" applyBorder="1" applyAlignment="1" applyProtection="1">
      <alignment horizontal="center" vertical="center" wrapText="1"/>
      <protection locked="0"/>
    </xf>
    <xf numFmtId="0" fontId="9" fillId="0" borderId="28" xfId="67" applyFont="1" applyFill="1" applyBorder="1" applyAlignment="1" applyProtection="1">
      <alignment horizontal="center" vertical="center" wrapText="1"/>
      <protection locked="0"/>
    </xf>
    <xf numFmtId="0" fontId="9" fillId="0" borderId="10" xfId="67" applyFont="1" applyFill="1" applyBorder="1" applyAlignment="1" applyProtection="1">
      <alignment horizontal="center" vertical="center" wrapText="1"/>
      <protection/>
    </xf>
    <xf numFmtId="0" fontId="9" fillId="0" borderId="14" xfId="67" applyFont="1" applyFill="1" applyBorder="1" applyAlignment="1" applyProtection="1">
      <alignment horizontal="center" vertical="center" wrapText="1"/>
      <protection/>
    </xf>
    <xf numFmtId="0" fontId="9" fillId="0" borderId="29" xfId="67" applyFont="1" applyFill="1" applyBorder="1" applyAlignment="1" applyProtection="1">
      <alignment horizontal="center" vertical="center" wrapText="1"/>
      <protection/>
    </xf>
    <xf numFmtId="0" fontId="62" fillId="0" borderId="11" xfId="67" applyFont="1" applyFill="1" applyBorder="1" applyAlignment="1" applyProtection="1">
      <alignment horizontal="center" vertical="center"/>
      <protection/>
    </xf>
    <xf numFmtId="0" fontId="62" fillId="0" borderId="15" xfId="67" applyFont="1" applyFill="1" applyBorder="1" applyAlignment="1" applyProtection="1">
      <alignment horizontal="center" vertical="center"/>
      <protection/>
    </xf>
    <xf numFmtId="0" fontId="64" fillId="0" borderId="15" xfId="67" applyNumberFormat="1" applyFont="1" applyFill="1" applyBorder="1" applyAlignment="1" applyProtection="1">
      <alignment horizontal="left" vertical="center" wrapText="1"/>
      <protection/>
    </xf>
    <xf numFmtId="180" fontId="64" fillId="0" borderId="15" xfId="67" applyNumberFormat="1" applyFont="1" applyFill="1" applyBorder="1" applyAlignment="1" applyProtection="1">
      <alignment horizontal="left" vertical="center" wrapText="1"/>
      <protection/>
    </xf>
    <xf numFmtId="180" fontId="64" fillId="0" borderId="15" xfId="67" applyNumberFormat="1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/>
      <protection locked="0"/>
    </xf>
    <xf numFmtId="0" fontId="65" fillId="0" borderId="0" xfId="67" applyFont="1" applyFill="1" applyBorder="1" applyAlignment="1" applyProtection="1">
      <alignment/>
      <protection locked="0"/>
    </xf>
    <xf numFmtId="0" fontId="9" fillId="0" borderId="11" xfId="67" applyFont="1" applyFill="1" applyBorder="1" applyAlignment="1" applyProtection="1">
      <alignment horizontal="center" vertical="center" wrapText="1"/>
      <protection/>
    </xf>
    <xf numFmtId="0" fontId="9" fillId="0" borderId="14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62" fillId="0" borderId="0" xfId="67" applyFont="1" applyFill="1" applyBorder="1" applyAlignment="1" applyProtection="1">
      <alignment horizontal="right"/>
      <protection locked="0"/>
    </xf>
    <xf numFmtId="0" fontId="9" fillId="0" borderId="13" xfId="67" applyFont="1" applyFill="1" applyBorder="1" applyAlignment="1" applyProtection="1">
      <alignment horizontal="center" vertical="center" wrapText="1"/>
      <protection locked="0"/>
    </xf>
    <xf numFmtId="0" fontId="76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center" vertical="top"/>
      <protection/>
    </xf>
    <xf numFmtId="0" fontId="64" fillId="0" borderId="15" xfId="67" applyFont="1" applyFill="1" applyBorder="1" applyAlignment="1" applyProtection="1">
      <alignment horizontal="left" vertical="center" shrinkToFit="1"/>
      <protection/>
    </xf>
    <xf numFmtId="0" fontId="64" fillId="0" borderId="14" xfId="67" applyFont="1" applyFill="1" applyBorder="1" applyAlignment="1" applyProtection="1">
      <alignment horizontal="left" vertical="center"/>
      <protection/>
    </xf>
    <xf numFmtId="180" fontId="64" fillId="0" borderId="31" xfId="67" applyNumberFormat="1" applyFont="1" applyFill="1" applyBorder="1" applyAlignment="1" applyProtection="1">
      <alignment horizontal="right" vertical="center"/>
      <protection locked="0"/>
    </xf>
    <xf numFmtId="180" fontId="9" fillId="0" borderId="15" xfId="67" applyNumberFormat="1" applyFont="1" applyFill="1" applyBorder="1" applyAlignment="1" applyProtection="1">
      <alignment/>
      <protection/>
    </xf>
    <xf numFmtId="0" fontId="9" fillId="0" borderId="15" xfId="67" applyFont="1" applyFill="1" applyBorder="1" applyAlignment="1" applyProtection="1">
      <alignment/>
      <protection/>
    </xf>
    <xf numFmtId="0" fontId="64" fillId="0" borderId="11" xfId="67" applyFont="1" applyFill="1" applyBorder="1" applyAlignment="1" applyProtection="1">
      <alignment horizontal="left" vertical="center" shrinkToFit="1"/>
      <protection/>
    </xf>
    <xf numFmtId="180" fontId="64" fillId="0" borderId="10" xfId="67" applyNumberFormat="1" applyFont="1" applyFill="1" applyBorder="1" applyAlignment="1" applyProtection="1">
      <alignment horizontal="right" vertical="center"/>
      <protection/>
    </xf>
    <xf numFmtId="0" fontId="75" fillId="0" borderId="14" xfId="67" applyFont="1" applyFill="1" applyBorder="1" applyAlignment="1" applyProtection="1">
      <alignment horizontal="center" vertical="center"/>
      <protection/>
    </xf>
    <xf numFmtId="180" fontId="75" fillId="0" borderId="31" xfId="67" applyNumberFormat="1" applyFont="1" applyFill="1" applyBorder="1" applyAlignment="1" applyProtection="1">
      <alignment horizontal="right" vertical="center"/>
      <protection/>
    </xf>
    <xf numFmtId="0" fontId="75" fillId="0" borderId="11" xfId="67" applyFont="1" applyFill="1" applyBorder="1" applyAlignment="1" applyProtection="1">
      <alignment horizontal="center" vertical="center"/>
      <protection/>
    </xf>
    <xf numFmtId="180" fontId="75" fillId="0" borderId="17" xfId="67" applyNumberFormat="1" applyFont="1" applyFill="1" applyBorder="1" applyAlignment="1" applyProtection="1">
      <alignment horizontal="right" vertical="center"/>
      <protection/>
    </xf>
    <xf numFmtId="180" fontId="64" fillId="0" borderId="31" xfId="67" applyNumberFormat="1" applyFont="1" applyFill="1" applyBorder="1" applyAlignment="1" applyProtection="1">
      <alignment horizontal="right" vertical="center"/>
      <protection/>
    </xf>
    <xf numFmtId="0" fontId="64" fillId="0" borderId="11" xfId="67" applyFont="1" applyFill="1" applyBorder="1" applyAlignment="1" applyProtection="1">
      <alignment horizontal="left" vertical="center"/>
      <protection/>
    </xf>
    <xf numFmtId="0" fontId="75" fillId="0" borderId="14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workbookViewId="0" topLeftCell="A1">
      <pane xSplit="1" ySplit="6" topLeftCell="B22" activePane="bottomRight" state="frozen"/>
      <selection pane="bottomRight" activeCell="F23" sqref="F23"/>
    </sheetView>
  </sheetViews>
  <sheetFormatPr defaultColWidth="8.00390625" defaultRowHeight="12.75"/>
  <cols>
    <col min="1" max="1" width="39.57421875" style="78" customWidth="1"/>
    <col min="2" max="2" width="43.140625" style="78" customWidth="1"/>
    <col min="3" max="3" width="40.421875" style="78" customWidth="1"/>
    <col min="4" max="4" width="46.140625" style="78" customWidth="1"/>
    <col min="5" max="5" width="8.00390625" style="66" customWidth="1"/>
    <col min="6" max="16384" width="8.00390625" style="66" customWidth="1"/>
  </cols>
  <sheetData>
    <row r="1" spans="1:4" ht="16.5" customHeight="1">
      <c r="A1" s="258"/>
      <c r="B1" s="79"/>
      <c r="C1" s="79"/>
      <c r="D1" s="143" t="s">
        <v>0</v>
      </c>
    </row>
    <row r="2" spans="1:4" ht="36" customHeight="1">
      <c r="A2" s="67" t="s">
        <v>1</v>
      </c>
      <c r="B2" s="259"/>
      <c r="C2" s="259"/>
      <c r="D2" s="259"/>
    </row>
    <row r="3" spans="1:4" ht="21" customHeight="1">
      <c r="A3" s="98" t="s">
        <v>2</v>
      </c>
      <c r="B3" s="211"/>
      <c r="C3" s="211"/>
      <c r="D3" s="142" t="s">
        <v>3</v>
      </c>
    </row>
    <row r="4" spans="1:4" ht="19.5" customHeight="1">
      <c r="A4" s="43" t="s">
        <v>4</v>
      </c>
      <c r="B4" s="45"/>
      <c r="C4" s="43" t="s">
        <v>5</v>
      </c>
      <c r="D4" s="45"/>
    </row>
    <row r="5" spans="1:4" ht="19.5" customHeight="1">
      <c r="A5" s="35" t="s">
        <v>6</v>
      </c>
      <c r="B5" s="35" t="s">
        <v>7</v>
      </c>
      <c r="C5" s="35" t="s">
        <v>8</v>
      </c>
      <c r="D5" s="35" t="s">
        <v>7</v>
      </c>
    </row>
    <row r="6" spans="1:4" ht="19.5" customHeight="1">
      <c r="A6" s="38"/>
      <c r="B6" s="38"/>
      <c r="C6" s="38"/>
      <c r="D6" s="38"/>
    </row>
    <row r="7" spans="1:4" ht="20.25" customHeight="1">
      <c r="A7" s="219" t="s">
        <v>9</v>
      </c>
      <c r="B7" s="216">
        <v>8958912</v>
      </c>
      <c r="C7" s="260" t="s">
        <v>10</v>
      </c>
      <c r="D7" s="216"/>
    </row>
    <row r="8" spans="1:4" ht="20.25" customHeight="1">
      <c r="A8" s="219" t="s">
        <v>11</v>
      </c>
      <c r="B8" s="216"/>
      <c r="C8" s="260" t="s">
        <v>12</v>
      </c>
      <c r="D8" s="216"/>
    </row>
    <row r="9" spans="1:4" ht="20.25" customHeight="1">
      <c r="A9" s="219" t="s">
        <v>13</v>
      </c>
      <c r="B9" s="216"/>
      <c r="C9" s="260" t="s">
        <v>14</v>
      </c>
      <c r="D9" s="216"/>
    </row>
    <row r="10" spans="1:4" ht="20.25" customHeight="1">
      <c r="A10" s="219" t="s">
        <v>15</v>
      </c>
      <c r="B10" s="90"/>
      <c r="C10" s="260" t="s">
        <v>16</v>
      </c>
      <c r="D10" s="216"/>
    </row>
    <row r="11" spans="1:4" ht="20.25" customHeight="1">
      <c r="A11" s="219" t="s">
        <v>17</v>
      </c>
      <c r="B11" s="90">
        <f>SUM(B12:B16)</f>
        <v>0</v>
      </c>
      <c r="C11" s="260" t="s">
        <v>18</v>
      </c>
      <c r="D11" s="216"/>
    </row>
    <row r="12" spans="1:4" ht="20.25" customHeight="1">
      <c r="A12" s="219" t="s">
        <v>19</v>
      </c>
      <c r="B12" s="90"/>
      <c r="C12" s="260" t="s">
        <v>20</v>
      </c>
      <c r="D12" s="216"/>
    </row>
    <row r="13" spans="1:4" ht="20.25" customHeight="1">
      <c r="A13" s="219" t="s">
        <v>21</v>
      </c>
      <c r="B13" s="90"/>
      <c r="C13" s="260" t="s">
        <v>22</v>
      </c>
      <c r="D13" s="216">
        <v>5868610</v>
      </c>
    </row>
    <row r="14" spans="1:4" ht="20.25" customHeight="1">
      <c r="A14" s="219" t="s">
        <v>23</v>
      </c>
      <c r="B14" s="90"/>
      <c r="C14" s="260" t="s">
        <v>24</v>
      </c>
      <c r="D14" s="216">
        <v>2042373</v>
      </c>
    </row>
    <row r="15" spans="1:4" ht="20.25" customHeight="1">
      <c r="A15" s="261" t="s">
        <v>25</v>
      </c>
      <c r="B15" s="262"/>
      <c r="C15" s="260" t="s">
        <v>26</v>
      </c>
      <c r="D15" s="216">
        <v>549715</v>
      </c>
    </row>
    <row r="16" spans="1:4" ht="20.25" customHeight="1">
      <c r="A16" s="261" t="s">
        <v>27</v>
      </c>
      <c r="B16" s="263"/>
      <c r="C16" s="260" t="s">
        <v>28</v>
      </c>
      <c r="D16" s="216"/>
    </row>
    <row r="17" spans="1:4" ht="20.25" customHeight="1">
      <c r="A17" s="264"/>
      <c r="B17" s="263"/>
      <c r="C17" s="260" t="s">
        <v>29</v>
      </c>
      <c r="D17" s="216"/>
    </row>
    <row r="18" spans="1:4" ht="20.25" customHeight="1">
      <c r="A18" s="264"/>
      <c r="B18" s="263"/>
      <c r="C18" s="260" t="s">
        <v>30</v>
      </c>
      <c r="D18" s="216"/>
    </row>
    <row r="19" spans="1:4" ht="20.25" customHeight="1">
      <c r="A19" s="264"/>
      <c r="B19" s="263"/>
      <c r="C19" s="260" t="s">
        <v>31</v>
      </c>
      <c r="D19" s="216"/>
    </row>
    <row r="20" spans="1:4" ht="20.25" customHeight="1">
      <c r="A20" s="264"/>
      <c r="B20" s="263"/>
      <c r="C20" s="260" t="s">
        <v>32</v>
      </c>
      <c r="D20" s="216"/>
    </row>
    <row r="21" spans="1:4" ht="20.25" customHeight="1">
      <c r="A21" s="264"/>
      <c r="B21" s="263"/>
      <c r="C21" s="260" t="s">
        <v>33</v>
      </c>
      <c r="D21" s="216"/>
    </row>
    <row r="22" spans="1:4" ht="20.25" customHeight="1">
      <c r="A22" s="264"/>
      <c r="B22" s="263"/>
      <c r="C22" s="260" t="s">
        <v>34</v>
      </c>
      <c r="D22" s="216"/>
    </row>
    <row r="23" spans="1:4" ht="20.25" customHeight="1">
      <c r="A23" s="264"/>
      <c r="B23" s="263"/>
      <c r="C23" s="260" t="s">
        <v>35</v>
      </c>
      <c r="D23" s="216"/>
    </row>
    <row r="24" spans="1:4" ht="20.25" customHeight="1">
      <c r="A24" s="264"/>
      <c r="B24" s="263"/>
      <c r="C24" s="260" t="s">
        <v>36</v>
      </c>
      <c r="D24" s="216"/>
    </row>
    <row r="25" spans="1:4" ht="20.25" customHeight="1">
      <c r="A25" s="264"/>
      <c r="B25" s="263"/>
      <c r="C25" s="260" t="s">
        <v>37</v>
      </c>
      <c r="D25" s="216">
        <v>498214</v>
      </c>
    </row>
    <row r="26" spans="1:4" ht="20.25" customHeight="1">
      <c r="A26" s="264"/>
      <c r="B26" s="263"/>
      <c r="C26" s="260" t="s">
        <v>38</v>
      </c>
      <c r="D26" s="216"/>
    </row>
    <row r="27" spans="1:4" ht="20.25" customHeight="1">
      <c r="A27" s="264"/>
      <c r="B27" s="263"/>
      <c r="C27" s="265" t="s">
        <v>39</v>
      </c>
      <c r="D27" s="266"/>
    </row>
    <row r="28" spans="1:4" ht="20.25" customHeight="1">
      <c r="A28" s="264"/>
      <c r="B28" s="263"/>
      <c r="C28" s="265" t="s">
        <v>40</v>
      </c>
      <c r="D28" s="113"/>
    </row>
    <row r="29" spans="1:4" ht="20.25" customHeight="1">
      <c r="A29" s="264"/>
      <c r="B29" s="263"/>
      <c r="C29" s="265" t="s">
        <v>41</v>
      </c>
      <c r="D29" s="113"/>
    </row>
    <row r="30" spans="1:4" ht="20.25" customHeight="1">
      <c r="A30" s="267" t="s">
        <v>42</v>
      </c>
      <c r="B30" s="268">
        <f>SUM(B7:B11)</f>
        <v>8958912</v>
      </c>
      <c r="C30" s="269" t="s">
        <v>43</v>
      </c>
      <c r="D30" s="270">
        <f>SUM(D7:D29)</f>
        <v>8958912</v>
      </c>
    </row>
    <row r="31" spans="1:4" ht="20.25" customHeight="1">
      <c r="A31" s="261" t="s">
        <v>44</v>
      </c>
      <c r="B31" s="271"/>
      <c r="C31" s="272" t="s">
        <v>45</v>
      </c>
      <c r="D31" s="113"/>
    </row>
    <row r="32" spans="1:4" ht="20.25" customHeight="1">
      <c r="A32" s="273" t="s">
        <v>46</v>
      </c>
      <c r="B32" s="268">
        <f>B30+B31</f>
        <v>8958912</v>
      </c>
      <c r="C32" s="269" t="s">
        <v>47</v>
      </c>
      <c r="D32" s="270">
        <f>D30+D31</f>
        <v>8958912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5" customWidth="1"/>
    <col min="2" max="2" width="29.00390625" style="65" customWidth="1"/>
    <col min="3" max="5" width="23.57421875" style="65" customWidth="1"/>
    <col min="6" max="6" width="11.28125" style="66" customWidth="1"/>
    <col min="7" max="7" width="25.140625" style="65" customWidth="1"/>
    <col min="8" max="8" width="15.57421875" style="66" customWidth="1"/>
    <col min="9" max="9" width="13.421875" style="66" customWidth="1"/>
    <col min="10" max="10" width="18.8515625" style="65" customWidth="1"/>
    <col min="11" max="11" width="9.140625" style="66" customWidth="1"/>
    <col min="12" max="16384" width="9.140625" style="66" bestFit="1" customWidth="1"/>
  </cols>
  <sheetData>
    <row r="1" ht="12" customHeight="1">
      <c r="J1" s="77" t="s">
        <v>442</v>
      </c>
    </row>
    <row r="2" spans="1:10" ht="28.5" customHeight="1">
      <c r="A2" s="67" t="s">
        <v>443</v>
      </c>
      <c r="B2" s="68"/>
      <c r="C2" s="68"/>
      <c r="D2" s="68"/>
      <c r="E2" s="69"/>
      <c r="F2" s="70"/>
      <c r="G2" s="69"/>
      <c r="H2" s="70"/>
      <c r="I2" s="70"/>
      <c r="J2" s="69"/>
    </row>
    <row r="3" ht="17.25" customHeight="1">
      <c r="A3" s="71" t="str">
        <f>'财务收支预算总表01-1'!A3</f>
        <v>单位名称：大姚县文化和旅游局</v>
      </c>
    </row>
    <row r="4" spans="1:10" ht="44.25" customHeight="1">
      <c r="A4" s="72" t="s">
        <v>355</v>
      </c>
      <c r="B4" s="72" t="s">
        <v>356</v>
      </c>
      <c r="C4" s="72" t="s">
        <v>357</v>
      </c>
      <c r="D4" s="72" t="s">
        <v>358</v>
      </c>
      <c r="E4" s="72" t="s">
        <v>359</v>
      </c>
      <c r="F4" s="18" t="s">
        <v>360</v>
      </c>
      <c r="G4" s="72" t="s">
        <v>361</v>
      </c>
      <c r="H4" s="18" t="s">
        <v>362</v>
      </c>
      <c r="I4" s="18" t="s">
        <v>363</v>
      </c>
      <c r="J4" s="72" t="s">
        <v>364</v>
      </c>
    </row>
    <row r="5" spans="1:10" ht="14.25" customHeight="1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18">
        <v>6</v>
      </c>
      <c r="G5" s="72">
        <v>7</v>
      </c>
      <c r="H5" s="18">
        <v>8</v>
      </c>
      <c r="I5" s="18">
        <v>9</v>
      </c>
      <c r="J5" s="72">
        <v>10</v>
      </c>
    </row>
    <row r="6" spans="1:10" ht="42" customHeight="1">
      <c r="A6" s="73"/>
      <c r="B6" s="74"/>
      <c r="C6" s="74"/>
      <c r="D6" s="74"/>
      <c r="E6" s="75"/>
      <c r="F6" s="76"/>
      <c r="G6" s="75"/>
      <c r="H6" s="76"/>
      <c r="I6" s="76"/>
      <c r="J6" s="75"/>
    </row>
    <row r="7" spans="1:10" ht="42.75" customHeight="1">
      <c r="A7" s="20"/>
      <c r="B7" s="20"/>
      <c r="C7" s="20"/>
      <c r="D7" s="20"/>
      <c r="E7" s="73"/>
      <c r="F7" s="20"/>
      <c r="G7" s="73"/>
      <c r="H7" s="20"/>
      <c r="I7" s="20"/>
      <c r="J7" s="73"/>
    </row>
    <row r="8" ht="20.25" customHeight="1">
      <c r="A8" s="161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C18" sqref="C18"/>
    </sheetView>
  </sheetViews>
  <sheetFormatPr defaultColWidth="8.8515625" defaultRowHeight="14.25" customHeight="1"/>
  <cols>
    <col min="1" max="2" width="21.140625" style="145" customWidth="1"/>
    <col min="3" max="3" width="21.140625" style="78" customWidth="1"/>
    <col min="4" max="4" width="27.7109375" style="78" customWidth="1"/>
    <col min="5" max="6" width="36.7109375" style="78" customWidth="1"/>
    <col min="7" max="7" width="9.140625" style="78" customWidth="1"/>
    <col min="8" max="16384" width="9.140625" style="78" bestFit="1" customWidth="1"/>
  </cols>
  <sheetData>
    <row r="1" spans="1:6" ht="12" customHeight="1">
      <c r="A1" s="146">
        <v>0</v>
      </c>
      <c r="B1" s="146">
        <v>0</v>
      </c>
      <c r="C1" s="147">
        <v>1</v>
      </c>
      <c r="D1" s="148"/>
      <c r="E1" s="148"/>
      <c r="F1" s="148" t="s">
        <v>444</v>
      </c>
    </row>
    <row r="2" spans="1:6" ht="26.25" customHeight="1">
      <c r="A2" s="149" t="s">
        <v>445</v>
      </c>
      <c r="B2" s="149"/>
      <c r="C2" s="150"/>
      <c r="D2" s="150"/>
      <c r="E2" s="151"/>
      <c r="F2" s="151"/>
    </row>
    <row r="3" spans="1:6" ht="13.5" customHeight="1">
      <c r="A3" s="152" t="str">
        <f>'财务收支预算总表01-1'!A3</f>
        <v>单位名称：大姚县文化和旅游局</v>
      </c>
      <c r="B3" s="152"/>
      <c r="C3" s="147"/>
      <c r="D3" s="148"/>
      <c r="E3" s="148"/>
      <c r="F3" s="148" t="s">
        <v>3</v>
      </c>
    </row>
    <row r="4" spans="1:6" ht="19.5" customHeight="1">
      <c r="A4" s="35" t="s">
        <v>188</v>
      </c>
      <c r="B4" s="153" t="s">
        <v>69</v>
      </c>
      <c r="C4" s="35" t="s">
        <v>70</v>
      </c>
      <c r="D4" s="43" t="s">
        <v>446</v>
      </c>
      <c r="E4" s="44"/>
      <c r="F4" s="45"/>
    </row>
    <row r="5" spans="1:6" ht="18.75" customHeight="1">
      <c r="A5" s="154"/>
      <c r="B5" s="155"/>
      <c r="C5" s="86"/>
      <c r="D5" s="35" t="s">
        <v>53</v>
      </c>
      <c r="E5" s="37" t="s">
        <v>71</v>
      </c>
      <c r="F5" s="35" t="s">
        <v>72</v>
      </c>
    </row>
    <row r="6" spans="1:6" ht="18.75" customHeight="1">
      <c r="A6" s="156">
        <v>1</v>
      </c>
      <c r="B6" s="156" t="s">
        <v>171</v>
      </c>
      <c r="C6" s="100">
        <v>3</v>
      </c>
      <c r="D6" s="156" t="s">
        <v>173</v>
      </c>
      <c r="E6" s="156" t="s">
        <v>174</v>
      </c>
      <c r="F6" s="100">
        <v>6</v>
      </c>
    </row>
    <row r="7" spans="1:6" ht="18.75" customHeight="1">
      <c r="A7" s="106"/>
      <c r="B7" s="106"/>
      <c r="C7" s="106"/>
      <c r="D7" s="157">
        <f>E7+F7</f>
        <v>0</v>
      </c>
      <c r="E7" s="158"/>
      <c r="F7" s="158"/>
    </row>
    <row r="8" spans="1:6" ht="18.75" customHeight="1">
      <c r="A8" s="159"/>
      <c r="B8" s="159"/>
      <c r="C8" s="159"/>
      <c r="D8" s="157">
        <f>E8+F8</f>
        <v>0</v>
      </c>
      <c r="E8" s="158"/>
      <c r="F8" s="158"/>
    </row>
    <row r="9" spans="1:6" ht="18.75" customHeight="1">
      <c r="A9" s="159" t="s">
        <v>130</v>
      </c>
      <c r="B9" s="159"/>
      <c r="C9" s="159" t="s">
        <v>130</v>
      </c>
      <c r="D9" s="157">
        <f>E9+F9</f>
        <v>0</v>
      </c>
      <c r="E9" s="158">
        <f>SUM(E7:E8)</f>
        <v>0</v>
      </c>
      <c r="F9" s="158">
        <f>SUM(F7:F8)</f>
        <v>0</v>
      </c>
    </row>
    <row r="10" spans="1:2" ht="14.25" customHeight="1">
      <c r="A10" s="160" t="str">
        <f>IF(A7=0,"说明：本表无数据，故公开空表。","")</f>
        <v>说明：本表无数据，故公开空表。</v>
      </c>
      <c r="B10" s="160"/>
    </row>
  </sheetData>
  <sheetProtection/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Zeros="0" workbookViewId="0" topLeftCell="A1">
      <selection activeCell="C15" sqref="C15"/>
    </sheetView>
  </sheetViews>
  <sheetFormatPr defaultColWidth="8.8515625" defaultRowHeight="14.25" customHeight="1"/>
  <cols>
    <col min="1" max="1" width="20.7109375" style="78" customWidth="1"/>
    <col min="2" max="2" width="21.7109375" style="78" customWidth="1"/>
    <col min="3" max="3" width="35.28125" style="78" customWidth="1"/>
    <col min="4" max="4" width="7.7109375" style="78" customWidth="1"/>
    <col min="5" max="6" width="10.28125" style="78" customWidth="1"/>
    <col min="7" max="7" width="12.00390625" style="78" customWidth="1"/>
    <col min="8" max="10" width="10.00390625" style="78" customWidth="1"/>
    <col min="11" max="11" width="9.140625" style="66" customWidth="1"/>
    <col min="12" max="13" width="9.140625" style="78" customWidth="1"/>
    <col min="14" max="15" width="12.7109375" style="78" customWidth="1"/>
    <col min="16" max="16" width="9.140625" style="66" customWidth="1"/>
    <col min="17" max="17" width="10.421875" style="78" customWidth="1"/>
    <col min="18" max="18" width="9.140625" style="66" customWidth="1"/>
    <col min="19" max="16384" width="9.140625" style="66" bestFit="1" customWidth="1"/>
  </cols>
  <sheetData>
    <row r="1" spans="1:17" ht="13.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P1" s="77"/>
      <c r="Q1" s="142" t="s">
        <v>447</v>
      </c>
    </row>
    <row r="2" spans="1:17" ht="27.75" customHeight="1">
      <c r="A2" s="81" t="s">
        <v>448</v>
      </c>
      <c r="B2" s="68"/>
      <c r="C2" s="68"/>
      <c r="D2" s="68"/>
      <c r="E2" s="69"/>
      <c r="F2" s="69"/>
      <c r="G2" s="69"/>
      <c r="H2" s="69"/>
      <c r="I2" s="69"/>
      <c r="J2" s="69"/>
      <c r="K2" s="70"/>
      <c r="L2" s="69"/>
      <c r="M2" s="69"/>
      <c r="N2" s="69"/>
      <c r="O2" s="69"/>
      <c r="P2" s="70"/>
      <c r="Q2" s="69"/>
    </row>
    <row r="3" spans="1:17" ht="18.75" customHeight="1">
      <c r="A3" s="98" t="str">
        <f>'财务收支预算总表01-1'!A3</f>
        <v>单位名称：大姚县文化和旅游局</v>
      </c>
      <c r="B3" s="99"/>
      <c r="C3" s="99"/>
      <c r="D3" s="99"/>
      <c r="E3" s="99"/>
      <c r="F3" s="99"/>
      <c r="G3" s="99"/>
      <c r="H3" s="99"/>
      <c r="I3" s="99"/>
      <c r="J3" s="99"/>
      <c r="P3" s="85"/>
      <c r="Q3" s="143" t="s">
        <v>179</v>
      </c>
    </row>
    <row r="4" spans="1:17" ht="15.75" customHeight="1">
      <c r="A4" s="34" t="s">
        <v>449</v>
      </c>
      <c r="B4" s="120" t="s">
        <v>450</v>
      </c>
      <c r="C4" s="120" t="s">
        <v>451</v>
      </c>
      <c r="D4" s="120" t="s">
        <v>452</v>
      </c>
      <c r="E4" s="120" t="s">
        <v>453</v>
      </c>
      <c r="F4" s="120" t="s">
        <v>454</v>
      </c>
      <c r="G4" s="121" t="s">
        <v>195</v>
      </c>
      <c r="H4" s="122"/>
      <c r="I4" s="122"/>
      <c r="J4" s="121"/>
      <c r="K4" s="138"/>
      <c r="L4" s="121"/>
      <c r="M4" s="121"/>
      <c r="N4" s="121"/>
      <c r="O4" s="121"/>
      <c r="P4" s="138"/>
      <c r="Q4" s="144"/>
    </row>
    <row r="5" spans="1:17" ht="17.25" customHeight="1">
      <c r="A5" s="123"/>
      <c r="B5" s="124"/>
      <c r="C5" s="124"/>
      <c r="D5" s="124"/>
      <c r="E5" s="124"/>
      <c r="F5" s="124"/>
      <c r="G5" s="125" t="s">
        <v>53</v>
      </c>
      <c r="H5" s="48" t="s">
        <v>56</v>
      </c>
      <c r="I5" s="48" t="s">
        <v>455</v>
      </c>
      <c r="J5" s="124" t="s">
        <v>456</v>
      </c>
      <c r="K5" s="139" t="s">
        <v>457</v>
      </c>
      <c r="L5" s="128" t="s">
        <v>60</v>
      </c>
      <c r="M5" s="128"/>
      <c r="N5" s="128"/>
      <c r="O5" s="128"/>
      <c r="P5" s="140"/>
      <c r="Q5" s="127"/>
    </row>
    <row r="6" spans="1:17" ht="54" customHeight="1">
      <c r="A6" s="126"/>
      <c r="B6" s="127"/>
      <c r="C6" s="127"/>
      <c r="D6" s="127"/>
      <c r="E6" s="127"/>
      <c r="F6" s="127"/>
      <c r="G6" s="128"/>
      <c r="H6" s="48"/>
      <c r="I6" s="48"/>
      <c r="J6" s="127"/>
      <c r="K6" s="141"/>
      <c r="L6" s="127" t="s">
        <v>55</v>
      </c>
      <c r="M6" s="127" t="s">
        <v>61</v>
      </c>
      <c r="N6" s="127" t="s">
        <v>332</v>
      </c>
      <c r="O6" s="127" t="s">
        <v>63</v>
      </c>
      <c r="P6" s="141" t="s">
        <v>64</v>
      </c>
      <c r="Q6" s="127" t="s">
        <v>65</v>
      </c>
    </row>
    <row r="7" spans="1:17" ht="15" customHeight="1">
      <c r="A7" s="38">
        <v>1</v>
      </c>
      <c r="B7" s="129">
        <v>2</v>
      </c>
      <c r="C7" s="129">
        <v>3</v>
      </c>
      <c r="D7" s="38">
        <v>4</v>
      </c>
      <c r="E7" s="129">
        <v>5</v>
      </c>
      <c r="F7" s="129">
        <v>6</v>
      </c>
      <c r="G7" s="38">
        <v>7</v>
      </c>
      <c r="H7" s="129">
        <v>8</v>
      </c>
      <c r="I7" s="129">
        <v>9</v>
      </c>
      <c r="J7" s="38">
        <v>10</v>
      </c>
      <c r="K7" s="129">
        <v>11</v>
      </c>
      <c r="L7" s="129">
        <v>12</v>
      </c>
      <c r="M7" s="38">
        <v>13</v>
      </c>
      <c r="N7" s="129">
        <v>14</v>
      </c>
      <c r="O7" s="129">
        <v>15</v>
      </c>
      <c r="P7" s="38">
        <v>16</v>
      </c>
      <c r="Q7" s="129">
        <v>17</v>
      </c>
    </row>
    <row r="8" spans="1:17" ht="21" customHeight="1">
      <c r="A8" s="130"/>
      <c r="B8" s="131"/>
      <c r="C8" s="131"/>
      <c r="D8" s="131"/>
      <c r="E8" s="132"/>
      <c r="F8" s="133"/>
      <c r="G8" s="133">
        <f>H8+I8+J8+K8+L8</f>
        <v>0</v>
      </c>
      <c r="H8" s="133"/>
      <c r="I8" s="133"/>
      <c r="J8" s="133"/>
      <c r="K8" s="133"/>
      <c r="L8" s="133">
        <f>M8+N8+O8+P8+Q8</f>
        <v>0</v>
      </c>
      <c r="M8" s="133"/>
      <c r="N8" s="133"/>
      <c r="O8" s="133"/>
      <c r="P8" s="133"/>
      <c r="Q8" s="133"/>
    </row>
    <row r="9" spans="1:17" ht="21" customHeight="1">
      <c r="A9" s="130"/>
      <c r="B9" s="131"/>
      <c r="C9" s="131"/>
      <c r="D9" s="131"/>
      <c r="E9" s="132"/>
      <c r="F9" s="134"/>
      <c r="G9" s="134"/>
      <c r="H9" s="134"/>
      <c r="I9" s="134"/>
      <c r="J9" s="134"/>
      <c r="K9" s="133"/>
      <c r="L9" s="133">
        <f>M9+N9+O9+P9+Q9</f>
        <v>0</v>
      </c>
      <c r="M9" s="134"/>
      <c r="N9" s="134"/>
      <c r="O9" s="134"/>
      <c r="P9" s="133"/>
      <c r="Q9" s="134"/>
    </row>
    <row r="10" spans="1:17" ht="21" customHeight="1">
      <c r="A10" s="135" t="s">
        <v>130</v>
      </c>
      <c r="B10" s="136"/>
      <c r="C10" s="136"/>
      <c r="D10" s="136"/>
      <c r="E10" s="132"/>
      <c r="F10" s="133">
        <f>F8+F9</f>
        <v>0</v>
      </c>
      <c r="G10" s="133">
        <f aca="true" t="shared" si="0" ref="G10:Q10">SUM(G8:G9)</f>
        <v>0</v>
      </c>
      <c r="H10" s="133">
        <f t="shared" si="0"/>
        <v>0</v>
      </c>
      <c r="I10" s="133">
        <f t="shared" si="0"/>
        <v>0</v>
      </c>
      <c r="J10" s="133">
        <f t="shared" si="0"/>
        <v>0</v>
      </c>
      <c r="K10" s="133">
        <f t="shared" si="0"/>
        <v>0</v>
      </c>
      <c r="L10" s="133">
        <f t="shared" si="0"/>
        <v>0</v>
      </c>
      <c r="M10" s="133">
        <f t="shared" si="0"/>
        <v>0</v>
      </c>
      <c r="N10" s="133">
        <f t="shared" si="0"/>
        <v>0</v>
      </c>
      <c r="O10" s="133">
        <f t="shared" si="0"/>
        <v>0</v>
      </c>
      <c r="P10" s="133">
        <f t="shared" si="0"/>
        <v>0</v>
      </c>
      <c r="Q10" s="133">
        <f t="shared" si="0"/>
        <v>0</v>
      </c>
    </row>
    <row r="11" spans="1:2" ht="14.25" customHeight="1">
      <c r="A11" s="137" t="str">
        <f>IF(A8=0,"说明：本表无数据，故公开空表。","")</f>
        <v>说明：本表无数据，故公开空表。</v>
      </c>
      <c r="B11" s="137"/>
    </row>
  </sheetData>
  <sheetProtection/>
  <mergeCells count="17">
    <mergeCell ref="A2:Q2"/>
    <mergeCell ref="A3:F3"/>
    <mergeCell ref="G4:Q4"/>
    <mergeCell ref="L5:Q5"/>
    <mergeCell ref="A10:E10"/>
    <mergeCell ref="A11:B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H8" sqref="H8"/>
    </sheetView>
  </sheetViews>
  <sheetFormatPr defaultColWidth="8.7109375" defaultRowHeight="14.25" customHeight="1"/>
  <cols>
    <col min="1" max="7" width="9.140625" style="94" customWidth="1"/>
    <col min="8" max="8" width="12.00390625" style="78" customWidth="1"/>
    <col min="9" max="11" width="10.00390625" style="78" customWidth="1"/>
    <col min="12" max="12" width="9.140625" style="66" customWidth="1"/>
    <col min="13" max="14" width="9.140625" style="78" customWidth="1"/>
    <col min="15" max="16" width="12.7109375" style="78" customWidth="1"/>
    <col min="17" max="17" width="9.140625" style="66" customWidth="1"/>
    <col min="18" max="18" width="10.421875" style="78" customWidth="1"/>
    <col min="19" max="19" width="9.140625" style="66" customWidth="1"/>
    <col min="20" max="247" width="9.140625" style="66" bestFit="1" customWidth="1"/>
    <col min="248" max="16384" width="8.7109375" style="66" customWidth="1"/>
  </cols>
  <sheetData>
    <row r="1" spans="1:18" ht="13.5" customHeight="1">
      <c r="A1" s="79"/>
      <c r="B1" s="79"/>
      <c r="C1" s="79"/>
      <c r="D1" s="79"/>
      <c r="E1" s="79"/>
      <c r="F1" s="79"/>
      <c r="G1" s="79"/>
      <c r="H1" s="95"/>
      <c r="I1" s="95"/>
      <c r="J1" s="95"/>
      <c r="K1" s="95"/>
      <c r="L1" s="109"/>
      <c r="M1" s="110"/>
      <c r="N1" s="110"/>
      <c r="O1" s="110"/>
      <c r="P1" s="110"/>
      <c r="Q1" s="116"/>
      <c r="R1" s="117" t="s">
        <v>458</v>
      </c>
    </row>
    <row r="2" spans="1:18" ht="27.75" customHeight="1">
      <c r="A2" s="96" t="s">
        <v>459</v>
      </c>
      <c r="B2" s="96"/>
      <c r="C2" s="96"/>
      <c r="D2" s="96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25.5" customHeight="1">
      <c r="A3" s="98" t="str">
        <f>'财务收支预算总表01-1'!A3</f>
        <v>单位名称：大姚县文化和旅游局</v>
      </c>
      <c r="B3" s="99"/>
      <c r="C3" s="99"/>
      <c r="D3" s="99"/>
      <c r="E3" s="99"/>
      <c r="F3" s="99"/>
      <c r="G3" s="99"/>
      <c r="H3" s="83"/>
      <c r="I3" s="83"/>
      <c r="J3" s="83"/>
      <c r="K3" s="83"/>
      <c r="L3" s="109"/>
      <c r="M3" s="110"/>
      <c r="N3" s="110"/>
      <c r="O3" s="110"/>
      <c r="P3" s="110"/>
      <c r="Q3" s="118"/>
      <c r="R3" s="119" t="s">
        <v>179</v>
      </c>
    </row>
    <row r="4" spans="1:18" ht="15.75" customHeight="1">
      <c r="A4" s="48" t="s">
        <v>449</v>
      </c>
      <c r="B4" s="48" t="s">
        <v>460</v>
      </c>
      <c r="C4" s="48" t="s">
        <v>461</v>
      </c>
      <c r="D4" s="48" t="s">
        <v>462</v>
      </c>
      <c r="E4" s="48" t="s">
        <v>463</v>
      </c>
      <c r="F4" s="48" t="s">
        <v>464</v>
      </c>
      <c r="G4" s="48" t="s">
        <v>465</v>
      </c>
      <c r="H4" s="48" t="s">
        <v>195</v>
      </c>
      <c r="I4" s="48"/>
      <c r="J4" s="48"/>
      <c r="K4" s="48"/>
      <c r="L4" s="111"/>
      <c r="M4" s="48"/>
      <c r="N4" s="48"/>
      <c r="O4" s="48"/>
      <c r="P4" s="48"/>
      <c r="Q4" s="111"/>
      <c r="R4" s="48"/>
    </row>
    <row r="5" spans="1:18" ht="17.25" customHeight="1">
      <c r="A5" s="48"/>
      <c r="B5" s="48"/>
      <c r="C5" s="48"/>
      <c r="D5" s="48"/>
      <c r="E5" s="48"/>
      <c r="F5" s="48"/>
      <c r="G5" s="48"/>
      <c r="H5" s="48" t="s">
        <v>53</v>
      </c>
      <c r="I5" s="48" t="s">
        <v>56</v>
      </c>
      <c r="J5" s="48" t="s">
        <v>455</v>
      </c>
      <c r="K5" s="48" t="s">
        <v>456</v>
      </c>
      <c r="L5" s="112" t="s">
        <v>457</v>
      </c>
      <c r="M5" s="48" t="s">
        <v>60</v>
      </c>
      <c r="N5" s="48"/>
      <c r="O5" s="48"/>
      <c r="P5" s="48"/>
      <c r="Q5" s="112"/>
      <c r="R5" s="48"/>
    </row>
    <row r="6" spans="1:18" ht="54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111"/>
      <c r="M6" s="48" t="s">
        <v>55</v>
      </c>
      <c r="N6" s="48" t="s">
        <v>61</v>
      </c>
      <c r="O6" s="48" t="s">
        <v>332</v>
      </c>
      <c r="P6" s="48" t="s">
        <v>63</v>
      </c>
      <c r="Q6" s="111" t="s">
        <v>64</v>
      </c>
      <c r="R6" s="48" t="s">
        <v>65</v>
      </c>
    </row>
    <row r="7" spans="1:18" ht="15" customHeight="1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  <c r="H7" s="48">
        <v>8</v>
      </c>
      <c r="I7" s="48">
        <v>9</v>
      </c>
      <c r="J7" s="48">
        <v>10</v>
      </c>
      <c r="K7" s="48">
        <v>11</v>
      </c>
      <c r="L7" s="48">
        <v>12</v>
      </c>
      <c r="M7" s="48">
        <v>13</v>
      </c>
      <c r="N7" s="48">
        <v>14</v>
      </c>
      <c r="O7" s="48">
        <v>15</v>
      </c>
      <c r="P7" s="48">
        <v>16</v>
      </c>
      <c r="Q7" s="48">
        <v>17</v>
      </c>
      <c r="R7" s="48">
        <v>18</v>
      </c>
    </row>
    <row r="8" spans="1:18" ht="22.5" customHeight="1">
      <c r="A8" s="100"/>
      <c r="B8" s="100"/>
      <c r="C8" s="100"/>
      <c r="D8" s="101"/>
      <c r="E8" s="100"/>
      <c r="F8" s="100"/>
      <c r="G8" s="100"/>
      <c r="H8" s="102">
        <f>I8+J8+K8+L8+M8</f>
        <v>0</v>
      </c>
      <c r="I8" s="102"/>
      <c r="J8" s="102"/>
      <c r="K8" s="102"/>
      <c r="L8" s="102"/>
      <c r="M8" s="102">
        <f>N8+O8+P8+Q8+R8</f>
        <v>0</v>
      </c>
      <c r="N8" s="102"/>
      <c r="O8" s="102"/>
      <c r="P8" s="102"/>
      <c r="Q8" s="102"/>
      <c r="R8" s="102"/>
    </row>
    <row r="9" spans="1:18" ht="22.5" customHeight="1">
      <c r="A9" s="103"/>
      <c r="B9" s="104"/>
      <c r="C9" s="104"/>
      <c r="D9" s="105"/>
      <c r="E9" s="104"/>
      <c r="F9" s="104"/>
      <c r="G9" s="104"/>
      <c r="H9" s="102">
        <f>I9+J9+K9+L9+M9</f>
        <v>0</v>
      </c>
      <c r="I9" s="113"/>
      <c r="J9" s="113"/>
      <c r="K9" s="113"/>
      <c r="L9" s="102"/>
      <c r="M9" s="102">
        <f>N9+O9+P9+Q9+R9</f>
        <v>0</v>
      </c>
      <c r="N9" s="113"/>
      <c r="O9" s="113"/>
      <c r="P9" s="113"/>
      <c r="Q9" s="102"/>
      <c r="R9" s="113"/>
    </row>
    <row r="10" spans="1:18" ht="22.5" customHeight="1">
      <c r="A10" s="103"/>
      <c r="B10" s="106"/>
      <c r="C10" s="106"/>
      <c r="D10" s="107"/>
      <c r="E10" s="106"/>
      <c r="F10" s="106"/>
      <c r="G10" s="106"/>
      <c r="H10" s="102">
        <f>I10+J10+K10+L10+M10</f>
        <v>0</v>
      </c>
      <c r="I10" s="114"/>
      <c r="J10" s="114"/>
      <c r="K10" s="114"/>
      <c r="L10" s="114"/>
      <c r="M10" s="102">
        <f>N10+O10+P10+Q10+R10</f>
        <v>0</v>
      </c>
      <c r="N10" s="114"/>
      <c r="O10" s="114"/>
      <c r="P10" s="114"/>
      <c r="Q10" s="114"/>
      <c r="R10" s="114"/>
    </row>
    <row r="11" spans="1:18" ht="22.5" customHeight="1">
      <c r="A11" s="100" t="s">
        <v>130</v>
      </c>
      <c r="B11" s="100"/>
      <c r="C11" s="100"/>
      <c r="D11" s="100"/>
      <c r="E11" s="100"/>
      <c r="F11" s="100"/>
      <c r="G11" s="100"/>
      <c r="H11" s="108">
        <f>SUM(H8:H10)</f>
        <v>0</v>
      </c>
      <c r="I11" s="108">
        <f>SUM(I8:I10)</f>
        <v>0</v>
      </c>
      <c r="J11" s="108">
        <f>SUM(J8:J10)</f>
        <v>0</v>
      </c>
      <c r="K11" s="108">
        <f>SUM(K8:K10)</f>
        <v>0</v>
      </c>
      <c r="L11" s="115"/>
      <c r="M11" s="108">
        <f>SUM(M8:M10)</f>
        <v>0</v>
      </c>
      <c r="N11" s="108">
        <f>SUM(N8:N10)</f>
        <v>0</v>
      </c>
      <c r="O11" s="108">
        <f>SUM(O9:O10)</f>
        <v>0</v>
      </c>
      <c r="P11" s="108">
        <f>SUM(P8:P10)</f>
        <v>0</v>
      </c>
      <c r="Q11" s="115">
        <f>SUM(Q8:Q10)</f>
        <v>0</v>
      </c>
      <c r="R11" s="108">
        <f>SUM(R8:R10)</f>
        <v>0</v>
      </c>
    </row>
    <row r="12" spans="1:4" ht="14.25" customHeight="1">
      <c r="A12" s="93" t="str">
        <f>IF(A8=0,"说明：本表无数据，故公开空表。","")</f>
        <v>说明：本表无数据，故公开空表。</v>
      </c>
      <c r="B12" s="93"/>
      <c r="C12" s="93"/>
      <c r="D12" s="93"/>
    </row>
  </sheetData>
  <sheetProtection/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A9" sqref="A9:D9"/>
    </sheetView>
  </sheetViews>
  <sheetFormatPr defaultColWidth="8.8515625" defaultRowHeight="14.25" customHeight="1"/>
  <cols>
    <col min="1" max="1" width="37.7109375" style="78" customWidth="1"/>
    <col min="2" max="2" width="18.140625" style="78" customWidth="1"/>
    <col min="3" max="3" width="24.57421875" style="78" customWidth="1"/>
    <col min="4" max="4" width="26.421875" style="78" customWidth="1"/>
    <col min="5" max="5" width="26.28125" style="78" customWidth="1"/>
    <col min="6" max="6" width="9.140625" style="66" customWidth="1"/>
    <col min="7" max="16384" width="9.140625" style="66" bestFit="1" customWidth="1"/>
  </cols>
  <sheetData>
    <row r="1" spans="1:5" ht="13.5" customHeight="1">
      <c r="A1" s="79"/>
      <c r="B1" s="79"/>
      <c r="C1" s="79"/>
      <c r="D1" s="80"/>
      <c r="E1" s="77" t="s">
        <v>466</v>
      </c>
    </row>
    <row r="2" spans="1:5" ht="27.75" customHeight="1">
      <c r="A2" s="81" t="s">
        <v>467</v>
      </c>
      <c r="B2" s="68"/>
      <c r="C2" s="68"/>
      <c r="D2" s="68"/>
      <c r="E2" s="69"/>
    </row>
    <row r="3" spans="1:5" ht="18" customHeight="1">
      <c r="A3" s="82" t="str">
        <f>'财务收支预算总表01-1'!A3</f>
        <v>单位名称：大姚县文化和旅游局</v>
      </c>
      <c r="B3" s="83"/>
      <c r="C3" s="83"/>
      <c r="D3" s="84"/>
      <c r="E3" s="85" t="s">
        <v>179</v>
      </c>
    </row>
    <row r="4" spans="1:5" ht="19.5" customHeight="1">
      <c r="A4" s="35" t="s">
        <v>468</v>
      </c>
      <c r="B4" s="43" t="s">
        <v>195</v>
      </c>
      <c r="C4" s="44"/>
      <c r="D4" s="44"/>
      <c r="E4" s="39" t="s">
        <v>469</v>
      </c>
    </row>
    <row r="5" spans="1:5" ht="40.5" customHeight="1">
      <c r="A5" s="38"/>
      <c r="B5" s="86" t="s">
        <v>53</v>
      </c>
      <c r="C5" s="34" t="s">
        <v>56</v>
      </c>
      <c r="D5" s="87" t="s">
        <v>470</v>
      </c>
      <c r="E5" s="39" t="s">
        <v>471</v>
      </c>
    </row>
    <row r="6" spans="1:5" ht="19.5" customHeight="1">
      <c r="A6" s="39">
        <v>1</v>
      </c>
      <c r="B6" s="39">
        <v>2</v>
      </c>
      <c r="C6" s="39">
        <v>3</v>
      </c>
      <c r="D6" s="88">
        <v>4</v>
      </c>
      <c r="E6" s="89">
        <v>5</v>
      </c>
    </row>
    <row r="7" spans="1:5" ht="19.5" customHeight="1">
      <c r="A7" s="73" t="s">
        <v>368</v>
      </c>
      <c r="B7" s="90">
        <f>C7+D7</f>
        <v>0</v>
      </c>
      <c r="C7" s="90"/>
      <c r="D7" s="91"/>
      <c r="E7" s="92" t="s">
        <v>368</v>
      </c>
    </row>
    <row r="8" spans="1:5" ht="19.5" customHeight="1">
      <c r="A8" s="74" t="s">
        <v>368</v>
      </c>
      <c r="B8" s="90" t="s">
        <v>368</v>
      </c>
      <c r="C8" s="90"/>
      <c r="D8" s="91"/>
      <c r="E8" s="92" t="s">
        <v>368</v>
      </c>
    </row>
    <row r="9" spans="1:4" ht="14.25" customHeight="1">
      <c r="A9" s="93" t="s">
        <v>472</v>
      </c>
      <c r="B9" s="93"/>
      <c r="C9" s="93"/>
      <c r="D9" s="93"/>
    </row>
  </sheetData>
  <sheetProtection/>
  <mergeCells count="5">
    <mergeCell ref="A2:E2"/>
    <mergeCell ref="A3:D3"/>
    <mergeCell ref="B4:D4"/>
    <mergeCell ref="A9:D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5" customWidth="1"/>
    <col min="2" max="2" width="29.00390625" style="65" customWidth="1"/>
    <col min="3" max="5" width="23.57421875" style="65" customWidth="1"/>
    <col min="6" max="6" width="11.28125" style="66" customWidth="1"/>
    <col min="7" max="7" width="25.140625" style="65" customWidth="1"/>
    <col min="8" max="8" width="15.57421875" style="66" customWidth="1"/>
    <col min="9" max="9" width="13.421875" style="66" customWidth="1"/>
    <col min="10" max="10" width="18.8515625" style="65" customWidth="1"/>
    <col min="11" max="11" width="9.140625" style="66" customWidth="1"/>
    <col min="12" max="16384" width="9.140625" style="66" bestFit="1" customWidth="1"/>
  </cols>
  <sheetData>
    <row r="1" ht="12" customHeight="1">
      <c r="J1" s="77" t="s">
        <v>473</v>
      </c>
    </row>
    <row r="2" spans="1:10" ht="28.5" customHeight="1">
      <c r="A2" s="67" t="s">
        <v>474</v>
      </c>
      <c r="B2" s="68"/>
      <c r="C2" s="68"/>
      <c r="D2" s="68"/>
      <c r="E2" s="69"/>
      <c r="F2" s="70"/>
      <c r="G2" s="69"/>
      <c r="H2" s="70"/>
      <c r="I2" s="70"/>
      <c r="J2" s="69"/>
    </row>
    <row r="3" ht="17.25" customHeight="1">
      <c r="A3" s="71" t="str">
        <f>'财务收支预算总表01-1'!A3</f>
        <v>单位名称：大姚县文化和旅游局</v>
      </c>
    </row>
    <row r="4" spans="1:10" ht="44.25" customHeight="1">
      <c r="A4" s="72" t="s">
        <v>355</v>
      </c>
      <c r="B4" s="72" t="s">
        <v>356</v>
      </c>
      <c r="C4" s="72" t="s">
        <v>357</v>
      </c>
      <c r="D4" s="72" t="s">
        <v>358</v>
      </c>
      <c r="E4" s="72" t="s">
        <v>359</v>
      </c>
      <c r="F4" s="18" t="s">
        <v>360</v>
      </c>
      <c r="G4" s="72" t="s">
        <v>361</v>
      </c>
      <c r="H4" s="18" t="s">
        <v>362</v>
      </c>
      <c r="I4" s="18" t="s">
        <v>363</v>
      </c>
      <c r="J4" s="72" t="s">
        <v>364</v>
      </c>
    </row>
    <row r="5" spans="1:10" ht="14.25" customHeight="1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18">
        <v>6</v>
      </c>
      <c r="G5" s="72">
        <v>7</v>
      </c>
      <c r="H5" s="18">
        <v>8</v>
      </c>
      <c r="I5" s="18">
        <v>9</v>
      </c>
      <c r="J5" s="72">
        <v>10</v>
      </c>
    </row>
    <row r="6" spans="1:10" ht="42" customHeight="1">
      <c r="A6" s="73" t="s">
        <v>368</v>
      </c>
      <c r="B6" s="74"/>
      <c r="C6" s="74"/>
      <c r="D6" s="74"/>
      <c r="E6" s="75"/>
      <c r="F6" s="76"/>
      <c r="G6" s="75"/>
      <c r="H6" s="76"/>
      <c r="I6" s="76"/>
      <c r="J6" s="75"/>
    </row>
    <row r="7" spans="1:10" ht="42.75" customHeight="1">
      <c r="A7" s="20" t="s">
        <v>368</v>
      </c>
      <c r="B7" s="20" t="s">
        <v>368</v>
      </c>
      <c r="C7" s="20" t="s">
        <v>368</v>
      </c>
      <c r="D7" s="20" t="s">
        <v>368</v>
      </c>
      <c r="E7" s="73" t="s">
        <v>368</v>
      </c>
      <c r="F7" s="20" t="s">
        <v>368</v>
      </c>
      <c r="G7" s="73" t="s">
        <v>368</v>
      </c>
      <c r="H7" s="20" t="s">
        <v>368</v>
      </c>
      <c r="I7" s="20" t="s">
        <v>368</v>
      </c>
      <c r="J7" s="73" t="s">
        <v>368</v>
      </c>
    </row>
    <row r="8" ht="24.75" customHeight="1">
      <c r="A8" s="64" t="s">
        <v>472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50" bestFit="1" customWidth="1"/>
    <col min="2" max="2" width="18.7109375" style="50" customWidth="1"/>
    <col min="3" max="3" width="24.8515625" style="50" customWidth="1"/>
    <col min="4" max="6" width="23.57421875" style="50" customWidth="1"/>
    <col min="7" max="7" width="25.140625" style="50" customWidth="1"/>
    <col min="8" max="8" width="18.8515625" style="50" customWidth="1"/>
    <col min="9" max="16384" width="9.140625" style="50" bestFit="1" customWidth="1"/>
  </cols>
  <sheetData>
    <row r="1" ht="12">
      <c r="H1" s="51" t="s">
        <v>475</v>
      </c>
    </row>
    <row r="2" spans="1:8" ht="30.75">
      <c r="A2" s="52" t="s">
        <v>476</v>
      </c>
      <c r="B2" s="52"/>
      <c r="C2" s="52"/>
      <c r="D2" s="52"/>
      <c r="E2" s="53"/>
      <c r="F2" s="53"/>
      <c r="G2" s="53"/>
      <c r="H2" s="53"/>
    </row>
    <row r="3" spans="1:2" ht="13.5">
      <c r="A3" s="54" t="str">
        <f>'财务收支预算总表01-1'!A3</f>
        <v>单位名称：大姚县文化和旅游局</v>
      </c>
      <c r="B3" s="54"/>
    </row>
    <row r="4" spans="1:8" ht="18" customHeight="1">
      <c r="A4" s="55" t="s">
        <v>188</v>
      </c>
      <c r="B4" s="55" t="s">
        <v>477</v>
      </c>
      <c r="C4" s="55" t="s">
        <v>478</v>
      </c>
      <c r="D4" s="55" t="s">
        <v>479</v>
      </c>
      <c r="E4" s="55" t="s">
        <v>480</v>
      </c>
      <c r="F4" s="56" t="s">
        <v>481</v>
      </c>
      <c r="G4" s="57"/>
      <c r="H4" s="58"/>
    </row>
    <row r="5" spans="1:8" ht="18" customHeight="1">
      <c r="A5" s="59"/>
      <c r="B5" s="59"/>
      <c r="C5" s="59"/>
      <c r="D5" s="59"/>
      <c r="E5" s="59"/>
      <c r="F5" s="60" t="s">
        <v>453</v>
      </c>
      <c r="G5" s="60" t="s">
        <v>482</v>
      </c>
      <c r="H5" s="60" t="s">
        <v>483</v>
      </c>
    </row>
    <row r="6" spans="1:8" ht="21" customHeight="1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</row>
    <row r="7" spans="1:8" ht="33" customHeight="1">
      <c r="A7" s="62"/>
      <c r="B7" s="62"/>
      <c r="C7" s="62"/>
      <c r="D7" s="62"/>
      <c r="E7" s="62"/>
      <c r="F7" s="61"/>
      <c r="G7" s="61"/>
      <c r="H7" s="61"/>
    </row>
    <row r="8" spans="1:8" ht="24" customHeight="1">
      <c r="A8" s="63"/>
      <c r="B8" s="63"/>
      <c r="C8" s="63"/>
      <c r="D8" s="63"/>
      <c r="E8" s="63"/>
      <c r="F8" s="61"/>
      <c r="G8" s="61"/>
      <c r="H8" s="61"/>
    </row>
    <row r="9" spans="1:8" ht="24" customHeight="1">
      <c r="A9" s="63"/>
      <c r="B9" s="63"/>
      <c r="C9" s="63"/>
      <c r="D9" s="63"/>
      <c r="E9" s="63"/>
      <c r="F9" s="61"/>
      <c r="G9" s="61"/>
      <c r="H9" s="61"/>
    </row>
    <row r="10" ht="22.5" customHeight="1">
      <c r="A10" s="64" t="s">
        <v>472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M34" sqref="M34"/>
    </sheetView>
  </sheetViews>
  <sheetFormatPr defaultColWidth="9.140625" defaultRowHeight="14.25" customHeight="1"/>
  <cols>
    <col min="1" max="11" width="15.00390625" style="27" customWidth="1"/>
    <col min="12" max="16384" width="9.140625" style="27" customWidth="1"/>
  </cols>
  <sheetData>
    <row r="1" spans="1:11" s="27" customFormat="1" ht="15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47" t="s">
        <v>484</v>
      </c>
    </row>
    <row r="2" spans="1:11" s="27" customFormat="1" ht="45" customHeight="1">
      <c r="A2" s="29" t="s">
        <v>485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27" customFormat="1" ht="15" customHeight="1">
      <c r="A3" s="31" t="s">
        <v>2</v>
      </c>
      <c r="B3" s="32"/>
      <c r="C3" s="33"/>
      <c r="D3" s="33"/>
      <c r="E3" s="33"/>
      <c r="G3" s="33"/>
      <c r="I3" s="33"/>
      <c r="J3" s="33"/>
      <c r="K3" s="47" t="s">
        <v>3</v>
      </c>
    </row>
    <row r="4" spans="1:11" s="27" customFormat="1" ht="17.25" customHeight="1">
      <c r="A4" s="34" t="s">
        <v>327</v>
      </c>
      <c r="B4" s="34" t="s">
        <v>190</v>
      </c>
      <c r="C4" s="35" t="s">
        <v>328</v>
      </c>
      <c r="D4" s="35" t="s">
        <v>191</v>
      </c>
      <c r="E4" s="35" t="s">
        <v>192</v>
      </c>
      <c r="F4" s="36" t="s">
        <v>329</v>
      </c>
      <c r="G4" s="34" t="s">
        <v>330</v>
      </c>
      <c r="H4" s="37" t="s">
        <v>53</v>
      </c>
      <c r="I4" s="48" t="s">
        <v>486</v>
      </c>
      <c r="J4" s="48"/>
      <c r="K4" s="48"/>
    </row>
    <row r="5" spans="1:11" s="27" customFormat="1" ht="26.25" customHeight="1">
      <c r="A5" s="38"/>
      <c r="B5" s="38"/>
      <c r="C5" s="38"/>
      <c r="D5" s="38"/>
      <c r="E5" s="38"/>
      <c r="F5" s="38"/>
      <c r="G5" s="38"/>
      <c r="H5" s="38"/>
      <c r="I5" s="49" t="s">
        <v>56</v>
      </c>
      <c r="J5" s="49" t="s">
        <v>57</v>
      </c>
      <c r="K5" s="49" t="s">
        <v>58</v>
      </c>
    </row>
    <row r="6" spans="1:11" s="27" customFormat="1" ht="16.5" customHeight="1">
      <c r="A6" s="39">
        <v>1</v>
      </c>
      <c r="B6" s="39">
        <v>2</v>
      </c>
      <c r="C6" s="39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</row>
    <row r="7" spans="1:11" s="27" customFormat="1" ht="14.25" customHeight="1">
      <c r="A7" s="41" t="s">
        <v>368</v>
      </c>
      <c r="B7" s="41" t="s">
        <v>368</v>
      </c>
      <c r="C7" s="41" t="s">
        <v>368</v>
      </c>
      <c r="D7" s="41"/>
      <c r="E7" s="41"/>
      <c r="F7" s="41"/>
      <c r="G7" s="41"/>
      <c r="H7" s="42" t="s">
        <v>368</v>
      </c>
      <c r="I7" s="42" t="s">
        <v>368</v>
      </c>
      <c r="J7" s="42" t="s">
        <v>368</v>
      </c>
      <c r="K7" s="42" t="s">
        <v>368</v>
      </c>
    </row>
    <row r="8" spans="1:11" s="27" customFormat="1" ht="14.25" customHeight="1">
      <c r="A8" s="41"/>
      <c r="B8" s="41"/>
      <c r="C8" s="41"/>
      <c r="D8" s="41" t="s">
        <v>368</v>
      </c>
      <c r="E8" s="41" t="s">
        <v>368</v>
      </c>
      <c r="F8" s="41" t="s">
        <v>368</v>
      </c>
      <c r="G8" s="41" t="s">
        <v>368</v>
      </c>
      <c r="H8" s="42" t="s">
        <v>368</v>
      </c>
      <c r="I8" s="42" t="s">
        <v>368</v>
      </c>
      <c r="J8" s="42" t="s">
        <v>368</v>
      </c>
      <c r="K8" s="42" t="s">
        <v>368</v>
      </c>
    </row>
    <row r="9" spans="1:11" s="27" customFormat="1" ht="14.25" customHeight="1">
      <c r="A9" s="43" t="s">
        <v>53</v>
      </c>
      <c r="B9" s="44"/>
      <c r="C9" s="44"/>
      <c r="D9" s="44"/>
      <c r="E9" s="44"/>
      <c r="F9" s="44"/>
      <c r="G9" s="45"/>
      <c r="H9" s="46" t="s">
        <v>368</v>
      </c>
      <c r="I9" s="46" t="s">
        <v>368</v>
      </c>
      <c r="J9" s="46" t="s">
        <v>368</v>
      </c>
      <c r="K9" s="46" t="s">
        <v>368</v>
      </c>
    </row>
    <row r="10" ht="14.25" customHeight="1">
      <c r="A10" s="27" t="s">
        <v>472</v>
      </c>
    </row>
  </sheetData>
  <sheetProtection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F22" sqref="F22"/>
    </sheetView>
  </sheetViews>
  <sheetFormatPr defaultColWidth="8.57421875" defaultRowHeight="12.75" customHeight="1"/>
  <cols>
    <col min="1" max="1" width="42.00390625" style="2" customWidth="1"/>
    <col min="2" max="2" width="16.421875" style="3" customWidth="1"/>
    <col min="3" max="3" width="55.140625" style="3" customWidth="1"/>
    <col min="4" max="4" width="7.421875" style="3" customWidth="1"/>
    <col min="5" max="6" width="17.57421875" style="2" customWidth="1"/>
    <col min="7" max="7" width="17.57421875" style="3" customWidth="1"/>
    <col min="8" max="16384" width="8.57421875" style="1" customWidth="1"/>
  </cols>
  <sheetData>
    <row r="1" spans="1:7" s="1" customFormat="1" ht="15" customHeight="1">
      <c r="A1" s="4"/>
      <c r="B1" s="3"/>
      <c r="C1" s="3"/>
      <c r="D1" s="3"/>
      <c r="E1" s="2"/>
      <c r="F1" s="2"/>
      <c r="G1" s="5" t="s">
        <v>487</v>
      </c>
    </row>
    <row r="2" spans="1:7" s="1" customFormat="1" ht="45" customHeight="1">
      <c r="A2" s="6" t="s">
        <v>488</v>
      </c>
      <c r="B2" s="7"/>
      <c r="C2" s="7"/>
      <c r="D2" s="7"/>
      <c r="E2" s="8"/>
      <c r="F2" s="8"/>
      <c r="G2" s="7"/>
    </row>
    <row r="3" spans="1:7" s="1" customFormat="1" ht="15" customHeight="1">
      <c r="A3" s="9" t="s">
        <v>2</v>
      </c>
      <c r="B3" s="10"/>
      <c r="C3" s="10"/>
      <c r="D3" s="10"/>
      <c r="E3" s="2"/>
      <c r="F3" s="2"/>
      <c r="G3" s="5" t="s">
        <v>179</v>
      </c>
    </row>
    <row r="4" spans="1:7" s="1" customFormat="1" ht="45" customHeight="1">
      <c r="A4" s="11" t="s">
        <v>328</v>
      </c>
      <c r="B4" s="11" t="s">
        <v>327</v>
      </c>
      <c r="C4" s="11" t="s">
        <v>190</v>
      </c>
      <c r="D4" s="11" t="s">
        <v>489</v>
      </c>
      <c r="E4" s="12" t="s">
        <v>56</v>
      </c>
      <c r="F4" s="13"/>
      <c r="G4" s="14"/>
    </row>
    <row r="5" spans="1:7" s="1" customFormat="1" ht="45" customHeight="1">
      <c r="A5" s="15"/>
      <c r="B5" s="16"/>
      <c r="C5" s="15"/>
      <c r="D5" s="16"/>
      <c r="E5" s="17" t="s">
        <v>490</v>
      </c>
      <c r="F5" s="17" t="s">
        <v>491</v>
      </c>
      <c r="G5" s="17" t="s">
        <v>492</v>
      </c>
    </row>
    <row r="6" spans="1:7" s="1" customFormat="1" ht="1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 s="1" customFormat="1" ht="30" customHeight="1">
      <c r="A7" s="19" t="s">
        <v>66</v>
      </c>
      <c r="B7" s="20" t="s">
        <v>334</v>
      </c>
      <c r="C7" s="20" t="s">
        <v>341</v>
      </c>
      <c r="D7" s="21" t="s">
        <v>493</v>
      </c>
      <c r="E7" s="22">
        <v>43800</v>
      </c>
      <c r="F7" s="22">
        <v>43800</v>
      </c>
      <c r="G7" s="23">
        <v>43800</v>
      </c>
    </row>
    <row r="8" spans="1:7" s="1" customFormat="1" ht="30" customHeight="1">
      <c r="A8" s="19" t="s">
        <v>66</v>
      </c>
      <c r="B8" s="20" t="s">
        <v>342</v>
      </c>
      <c r="C8" s="20" t="s">
        <v>344</v>
      </c>
      <c r="D8" s="21" t="s">
        <v>493</v>
      </c>
      <c r="E8" s="22">
        <v>207900</v>
      </c>
      <c r="F8" s="22">
        <v>207900</v>
      </c>
      <c r="G8" s="23">
        <v>207900</v>
      </c>
    </row>
    <row r="9" spans="1:7" s="1" customFormat="1" ht="30" customHeight="1">
      <c r="A9" s="19" t="s">
        <v>66</v>
      </c>
      <c r="B9" s="20" t="s">
        <v>334</v>
      </c>
      <c r="C9" s="20" t="s">
        <v>336</v>
      </c>
      <c r="D9" s="21" t="s">
        <v>493</v>
      </c>
      <c r="E9" s="22">
        <v>21900</v>
      </c>
      <c r="F9" s="22">
        <v>21900</v>
      </c>
      <c r="G9" s="23">
        <v>21900</v>
      </c>
    </row>
    <row r="10" spans="1:7" s="1" customFormat="1" ht="30" customHeight="1">
      <c r="A10" s="19" t="s">
        <v>66</v>
      </c>
      <c r="B10" s="20" t="s">
        <v>334</v>
      </c>
      <c r="C10" s="20" t="s">
        <v>351</v>
      </c>
      <c r="D10" s="21" t="s">
        <v>493</v>
      </c>
      <c r="E10" s="22">
        <v>69792</v>
      </c>
      <c r="F10" s="22">
        <v>69792</v>
      </c>
      <c r="G10" s="23">
        <v>69792</v>
      </c>
    </row>
    <row r="11" spans="1:7" s="1" customFormat="1" ht="30" customHeight="1">
      <c r="A11" s="24" t="s">
        <v>53</v>
      </c>
      <c r="B11" s="25"/>
      <c r="C11" s="25"/>
      <c r="D11" s="26"/>
      <c r="E11" s="22">
        <v>343392</v>
      </c>
      <c r="F11" s="22">
        <v>343392</v>
      </c>
      <c r="G11" s="23">
        <v>343392</v>
      </c>
    </row>
  </sheetData>
  <sheetProtection/>
  <mergeCells count="7">
    <mergeCell ref="A2:G2"/>
    <mergeCell ref="E4:G4"/>
    <mergeCell ref="A11:D11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Zeros="0" workbookViewId="0" topLeftCell="A1">
      <selection activeCell="B38" sqref="B38"/>
    </sheetView>
  </sheetViews>
  <sheetFormatPr defaultColWidth="8.00390625" defaultRowHeight="14.25" customHeight="1"/>
  <cols>
    <col min="1" max="1" width="21.140625" style="78" customWidth="1"/>
    <col min="2" max="2" width="23.421875" style="78" customWidth="1"/>
    <col min="3" max="8" width="12.57421875" style="78" customWidth="1"/>
    <col min="9" max="9" width="8.8515625" style="78" customWidth="1"/>
    <col min="10" max="14" width="12.57421875" style="78" customWidth="1"/>
    <col min="15" max="15" width="8.00390625" style="66" customWidth="1"/>
    <col min="16" max="16" width="9.57421875" style="66" customWidth="1"/>
    <col min="17" max="17" width="9.7109375" style="66" customWidth="1"/>
    <col min="18" max="18" width="10.57421875" style="66" customWidth="1"/>
    <col min="19" max="20" width="10.140625" style="78" customWidth="1"/>
    <col min="21" max="21" width="8.00390625" style="66" customWidth="1"/>
    <col min="22" max="16384" width="8.00390625" style="66" customWidth="1"/>
  </cols>
  <sheetData>
    <row r="1" spans="1:20" ht="12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251"/>
      <c r="P1" s="251"/>
      <c r="Q1" s="251"/>
      <c r="R1" s="251"/>
      <c r="S1" s="255" t="s">
        <v>48</v>
      </c>
      <c r="T1" s="255" t="s">
        <v>48</v>
      </c>
    </row>
    <row r="2" spans="1:20" ht="36" customHeight="1">
      <c r="A2" s="236" t="s">
        <v>49</v>
      </c>
      <c r="B2" s="68"/>
      <c r="C2" s="68"/>
      <c r="D2" s="68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  <c r="P2" s="70"/>
      <c r="Q2" s="70"/>
      <c r="R2" s="70"/>
      <c r="S2" s="69"/>
      <c r="T2" s="70"/>
    </row>
    <row r="3" spans="1:20" ht="20.25" customHeight="1">
      <c r="A3" s="98" t="str">
        <f>'财务收支预算总表01-1'!A3</f>
        <v>单位名称：大姚县文化和旅游局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252"/>
      <c r="P3" s="252"/>
      <c r="Q3" s="252"/>
      <c r="R3" s="252"/>
      <c r="S3" s="256" t="s">
        <v>3</v>
      </c>
      <c r="T3" s="256" t="s">
        <v>50</v>
      </c>
    </row>
    <row r="4" spans="1:20" ht="18.75" customHeight="1">
      <c r="A4" s="237" t="s">
        <v>51</v>
      </c>
      <c r="B4" s="238" t="s">
        <v>52</v>
      </c>
      <c r="C4" s="238" t="s">
        <v>53</v>
      </c>
      <c r="D4" s="239" t="s">
        <v>54</v>
      </c>
      <c r="E4" s="240"/>
      <c r="F4" s="240"/>
      <c r="G4" s="240"/>
      <c r="H4" s="240"/>
      <c r="I4" s="240"/>
      <c r="J4" s="240"/>
      <c r="K4" s="240"/>
      <c r="L4" s="240"/>
      <c r="M4" s="240"/>
      <c r="N4" s="231"/>
      <c r="O4" s="239" t="s">
        <v>44</v>
      </c>
      <c r="P4" s="239"/>
      <c r="Q4" s="239"/>
      <c r="R4" s="239"/>
      <c r="S4" s="240"/>
      <c r="T4" s="257"/>
    </row>
    <row r="5" spans="1:20" ht="18.75" customHeight="1">
      <c r="A5" s="241"/>
      <c r="B5" s="242"/>
      <c r="C5" s="242"/>
      <c r="D5" s="243" t="s">
        <v>55</v>
      </c>
      <c r="E5" s="243" t="s">
        <v>56</v>
      </c>
      <c r="F5" s="243" t="s">
        <v>57</v>
      </c>
      <c r="G5" s="243" t="s">
        <v>58</v>
      </c>
      <c r="H5" s="243" t="s">
        <v>59</v>
      </c>
      <c r="I5" s="253" t="s">
        <v>60</v>
      </c>
      <c r="J5" s="240"/>
      <c r="K5" s="240"/>
      <c r="L5" s="240"/>
      <c r="M5" s="240"/>
      <c r="N5" s="231"/>
      <c r="O5" s="237" t="s">
        <v>55</v>
      </c>
      <c r="P5" s="237" t="s">
        <v>56</v>
      </c>
      <c r="Q5" s="237" t="s">
        <v>57</v>
      </c>
      <c r="R5" s="237" t="s">
        <v>58</v>
      </c>
      <c r="S5" s="237" t="s">
        <v>59</v>
      </c>
      <c r="T5" s="237" t="s">
        <v>60</v>
      </c>
    </row>
    <row r="6" spans="1:20" ht="33.75" customHeight="1">
      <c r="A6" s="244"/>
      <c r="B6" s="245"/>
      <c r="C6" s="245"/>
      <c r="D6" s="244"/>
      <c r="E6" s="244"/>
      <c r="F6" s="244"/>
      <c r="G6" s="244"/>
      <c r="H6" s="244"/>
      <c r="I6" s="245" t="s">
        <v>55</v>
      </c>
      <c r="J6" s="245" t="s">
        <v>61</v>
      </c>
      <c r="K6" s="245" t="s">
        <v>62</v>
      </c>
      <c r="L6" s="245" t="s">
        <v>63</v>
      </c>
      <c r="M6" s="245" t="s">
        <v>64</v>
      </c>
      <c r="N6" s="245" t="s">
        <v>65</v>
      </c>
      <c r="O6" s="254"/>
      <c r="P6" s="254"/>
      <c r="Q6" s="254"/>
      <c r="R6" s="254"/>
      <c r="S6" s="254"/>
      <c r="T6" s="254"/>
    </row>
    <row r="7" spans="1:20" ht="16.5" customHeight="1">
      <c r="A7" s="246">
        <v>1</v>
      </c>
      <c r="B7" s="247">
        <v>2</v>
      </c>
      <c r="C7" s="247">
        <v>3</v>
      </c>
      <c r="D7" s="246">
        <v>4</v>
      </c>
      <c r="E7" s="247">
        <v>5</v>
      </c>
      <c r="F7" s="247">
        <v>6</v>
      </c>
      <c r="G7" s="246">
        <v>7</v>
      </c>
      <c r="H7" s="247">
        <v>8</v>
      </c>
      <c r="I7" s="247">
        <v>9</v>
      </c>
      <c r="J7" s="246">
        <v>10</v>
      </c>
      <c r="K7" s="247">
        <v>11</v>
      </c>
      <c r="L7" s="247">
        <v>12</v>
      </c>
      <c r="M7" s="246">
        <v>13</v>
      </c>
      <c r="N7" s="247">
        <v>14</v>
      </c>
      <c r="O7" s="247">
        <v>15</v>
      </c>
      <c r="P7" s="246">
        <v>16</v>
      </c>
      <c r="Q7" s="247">
        <v>17</v>
      </c>
      <c r="R7" s="247">
        <v>18</v>
      </c>
      <c r="S7" s="246">
        <v>19</v>
      </c>
      <c r="T7" s="247">
        <v>20</v>
      </c>
    </row>
    <row r="8" spans="1:20" s="235" customFormat="1" ht="16.5" customHeight="1">
      <c r="A8" s="248">
        <v>129001</v>
      </c>
      <c r="B8" s="249" t="s">
        <v>66</v>
      </c>
      <c r="C8" s="216">
        <v>8958912</v>
      </c>
      <c r="D8" s="216">
        <f>E8+F8+G8+H8</f>
        <v>8958912</v>
      </c>
      <c r="E8" s="90">
        <v>8958912</v>
      </c>
      <c r="F8" s="90"/>
      <c r="G8" s="90"/>
      <c r="H8" s="90"/>
      <c r="I8" s="90">
        <f>J8+K8+L8+M8+N8</f>
        <v>0</v>
      </c>
      <c r="J8" s="90"/>
      <c r="K8" s="90"/>
      <c r="L8" s="90"/>
      <c r="M8" s="90"/>
      <c r="N8" s="90"/>
      <c r="O8" s="90">
        <f>P8+Q8+R8+S8+T8</f>
        <v>0</v>
      </c>
      <c r="P8" s="90"/>
      <c r="Q8" s="90"/>
      <c r="R8" s="90"/>
      <c r="S8" s="216"/>
      <c r="T8" s="90"/>
    </row>
    <row r="9" spans="1:20" s="235" customFormat="1" ht="16.5" customHeight="1">
      <c r="A9" s="250" t="s">
        <v>53</v>
      </c>
      <c r="B9" s="90"/>
      <c r="C9" s="90">
        <f>SUM(C8)</f>
        <v>8958912</v>
      </c>
      <c r="D9" s="90">
        <f aca="true" t="shared" si="0" ref="D9:T9">SUM(D8)</f>
        <v>8958912</v>
      </c>
      <c r="E9" s="90">
        <f t="shared" si="0"/>
        <v>8958912</v>
      </c>
      <c r="F9" s="90">
        <f t="shared" si="0"/>
        <v>0</v>
      </c>
      <c r="G9" s="90">
        <f t="shared" si="0"/>
        <v>0</v>
      </c>
      <c r="H9" s="90">
        <f t="shared" si="0"/>
        <v>0</v>
      </c>
      <c r="I9" s="90">
        <f t="shared" si="0"/>
        <v>0</v>
      </c>
      <c r="J9" s="90">
        <f t="shared" si="0"/>
        <v>0</v>
      </c>
      <c r="K9" s="90">
        <f t="shared" si="0"/>
        <v>0</v>
      </c>
      <c r="L9" s="90">
        <f t="shared" si="0"/>
        <v>0</v>
      </c>
      <c r="M9" s="90">
        <f t="shared" si="0"/>
        <v>0</v>
      </c>
      <c r="N9" s="90">
        <f t="shared" si="0"/>
        <v>0</v>
      </c>
      <c r="O9" s="90">
        <f t="shared" si="0"/>
        <v>0</v>
      </c>
      <c r="P9" s="90">
        <f t="shared" si="0"/>
        <v>0</v>
      </c>
      <c r="Q9" s="90">
        <f t="shared" si="0"/>
        <v>0</v>
      </c>
      <c r="R9" s="90">
        <f t="shared" si="0"/>
        <v>0</v>
      </c>
      <c r="S9" s="90">
        <f t="shared" si="0"/>
        <v>0</v>
      </c>
      <c r="T9" s="90">
        <f t="shared" si="0"/>
        <v>0</v>
      </c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Zeros="0" workbookViewId="0" topLeftCell="A1">
      <selection activeCell="D33" sqref="D33:E33"/>
    </sheetView>
  </sheetViews>
  <sheetFormatPr defaultColWidth="8.8515625" defaultRowHeight="14.25" customHeight="1"/>
  <cols>
    <col min="1" max="1" width="14.28125" style="78" customWidth="1"/>
    <col min="2" max="2" width="35.7109375" style="78" customWidth="1"/>
    <col min="3" max="3" width="15.421875" style="78" customWidth="1"/>
    <col min="4" max="6" width="18.8515625" style="78" customWidth="1"/>
    <col min="7" max="7" width="15.57421875" style="78" customWidth="1"/>
    <col min="8" max="8" width="14.140625" style="78" customWidth="1"/>
    <col min="9" max="13" width="18.8515625" style="78" customWidth="1"/>
    <col min="14" max="14" width="9.140625" style="78" customWidth="1"/>
    <col min="15" max="16384" width="9.140625" style="78" bestFit="1" customWidth="1"/>
  </cols>
  <sheetData>
    <row r="1" spans="1:13" ht="15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 t="s">
        <v>67</v>
      </c>
    </row>
    <row r="2" spans="1:13" ht="28.5" customHeight="1">
      <c r="A2" s="68" t="s">
        <v>68</v>
      </c>
      <c r="B2" s="68"/>
      <c r="C2" s="68"/>
      <c r="D2" s="68"/>
      <c r="E2" s="69"/>
      <c r="F2" s="69"/>
      <c r="G2" s="69"/>
      <c r="H2" s="69"/>
      <c r="I2" s="69"/>
      <c r="J2" s="69"/>
      <c r="K2" s="69"/>
      <c r="L2" s="69"/>
      <c r="M2" s="69"/>
    </row>
    <row r="3" spans="1:13" ht="15" customHeight="1">
      <c r="A3" s="225" t="str">
        <f>'财务收支预算总表01-1'!A3</f>
        <v>单位名称：大姚县文化和旅游局</v>
      </c>
      <c r="B3" s="226"/>
      <c r="C3" s="83"/>
      <c r="D3" s="83"/>
      <c r="E3" s="83"/>
      <c r="F3" s="83"/>
      <c r="G3" s="83"/>
      <c r="H3" s="83"/>
      <c r="I3" s="83"/>
      <c r="J3" s="83"/>
      <c r="K3" s="99"/>
      <c r="L3" s="99"/>
      <c r="M3" s="148" t="s">
        <v>3</v>
      </c>
    </row>
    <row r="4" spans="1:13" ht="17.25" customHeight="1">
      <c r="A4" s="34" t="s">
        <v>69</v>
      </c>
      <c r="B4" s="34" t="s">
        <v>70</v>
      </c>
      <c r="C4" s="87" t="s">
        <v>53</v>
      </c>
      <c r="D4" s="48" t="s">
        <v>71</v>
      </c>
      <c r="E4" s="48" t="s">
        <v>72</v>
      </c>
      <c r="F4" s="48" t="s">
        <v>57</v>
      </c>
      <c r="G4" s="48" t="s">
        <v>73</v>
      </c>
      <c r="H4" s="48" t="s">
        <v>60</v>
      </c>
      <c r="I4" s="48"/>
      <c r="J4" s="48"/>
      <c r="K4" s="48"/>
      <c r="L4" s="48"/>
      <c r="M4" s="48"/>
    </row>
    <row r="5" spans="1:13" ht="27">
      <c r="A5" s="126"/>
      <c r="B5" s="126"/>
      <c r="C5" s="227"/>
      <c r="D5" s="48"/>
      <c r="E5" s="48"/>
      <c r="F5" s="48"/>
      <c r="G5" s="48"/>
      <c r="H5" s="48" t="s">
        <v>55</v>
      </c>
      <c r="I5" s="48" t="s">
        <v>74</v>
      </c>
      <c r="J5" s="48" t="s">
        <v>75</v>
      </c>
      <c r="K5" s="48" t="s">
        <v>76</v>
      </c>
      <c r="L5" s="48" t="s">
        <v>77</v>
      </c>
      <c r="M5" s="48" t="s">
        <v>78</v>
      </c>
    </row>
    <row r="6" spans="1:13" ht="16.5" customHeight="1">
      <c r="A6" s="39">
        <v>1</v>
      </c>
      <c r="B6" s="39">
        <v>2</v>
      </c>
      <c r="C6" s="43">
        <v>3</v>
      </c>
      <c r="D6" s="39">
        <v>4</v>
      </c>
      <c r="E6" s="39">
        <v>5</v>
      </c>
      <c r="F6" s="43">
        <v>6</v>
      </c>
      <c r="G6" s="39">
        <v>7</v>
      </c>
      <c r="H6" s="39">
        <v>8</v>
      </c>
      <c r="I6" s="43">
        <v>9</v>
      </c>
      <c r="J6" s="39">
        <v>10</v>
      </c>
      <c r="K6" s="39">
        <v>11</v>
      </c>
      <c r="L6" s="43">
        <v>12</v>
      </c>
      <c r="M6" s="39">
        <v>13</v>
      </c>
    </row>
    <row r="7" spans="1:13" ht="16.5" customHeight="1">
      <c r="A7" s="173" t="s">
        <v>79</v>
      </c>
      <c r="B7" s="173" t="s">
        <v>80</v>
      </c>
      <c r="C7" s="191">
        <v>5868610</v>
      </c>
      <c r="D7" s="191">
        <v>5595010</v>
      </c>
      <c r="E7" s="205">
        <v>273600</v>
      </c>
      <c r="F7" s="191"/>
      <c r="G7" s="228"/>
      <c r="H7" s="228">
        <f>I7+J7+K7+L7+M7</f>
        <v>0</v>
      </c>
      <c r="I7" s="233"/>
      <c r="J7" s="228"/>
      <c r="K7" s="228"/>
      <c r="L7" s="233"/>
      <c r="M7" s="228"/>
    </row>
    <row r="8" spans="1:13" ht="16.5" customHeight="1">
      <c r="A8" s="173" t="s">
        <v>81</v>
      </c>
      <c r="B8" s="173" t="s">
        <v>82</v>
      </c>
      <c r="C8" s="191">
        <v>5184950</v>
      </c>
      <c r="D8" s="191">
        <v>5141150</v>
      </c>
      <c r="E8" s="205">
        <v>43800</v>
      </c>
      <c r="F8" s="191"/>
      <c r="G8" s="228"/>
      <c r="H8" s="228">
        <f aca="true" t="shared" si="0" ref="H8:H39">I8+J8+K8+L8+M8</f>
        <v>0</v>
      </c>
      <c r="I8" s="233"/>
      <c r="J8" s="228"/>
      <c r="K8" s="228"/>
      <c r="L8" s="233"/>
      <c r="M8" s="228"/>
    </row>
    <row r="9" spans="1:13" ht="16.5" customHeight="1">
      <c r="A9" s="173" t="s">
        <v>83</v>
      </c>
      <c r="B9" s="173" t="s">
        <v>84</v>
      </c>
      <c r="C9" s="191">
        <v>2430603</v>
      </c>
      <c r="D9" s="191">
        <v>2430603</v>
      </c>
      <c r="E9" s="205"/>
      <c r="F9" s="191"/>
      <c r="G9" s="228"/>
      <c r="H9" s="228">
        <f t="shared" si="0"/>
        <v>0</v>
      </c>
      <c r="I9" s="233"/>
      <c r="J9" s="228"/>
      <c r="K9" s="228"/>
      <c r="L9" s="233"/>
      <c r="M9" s="228"/>
    </row>
    <row r="10" spans="1:13" ht="16.5" customHeight="1">
      <c r="A10" s="173" t="s">
        <v>85</v>
      </c>
      <c r="B10" s="173" t="s">
        <v>86</v>
      </c>
      <c r="C10" s="191">
        <v>468545</v>
      </c>
      <c r="D10" s="191">
        <v>468545</v>
      </c>
      <c r="E10" s="205"/>
      <c r="F10" s="191"/>
      <c r="G10" s="228"/>
      <c r="H10" s="228">
        <f t="shared" si="0"/>
        <v>0</v>
      </c>
      <c r="I10" s="233"/>
      <c r="J10" s="228"/>
      <c r="K10" s="228"/>
      <c r="L10" s="233"/>
      <c r="M10" s="228"/>
    </row>
    <row r="11" spans="1:13" ht="16.5" customHeight="1">
      <c r="A11" s="173" t="s">
        <v>87</v>
      </c>
      <c r="B11" s="173" t="s">
        <v>88</v>
      </c>
      <c r="C11" s="191">
        <v>1665325</v>
      </c>
      <c r="D11" s="191">
        <v>1665325</v>
      </c>
      <c r="E11" s="205"/>
      <c r="F11" s="191"/>
      <c r="G11" s="228"/>
      <c r="H11" s="228">
        <f t="shared" si="0"/>
        <v>0</v>
      </c>
      <c r="I11" s="233"/>
      <c r="J11" s="228"/>
      <c r="K11" s="228"/>
      <c r="L11" s="233"/>
      <c r="M11" s="228"/>
    </row>
    <row r="12" spans="1:13" ht="16.5" customHeight="1">
      <c r="A12" s="173" t="s">
        <v>89</v>
      </c>
      <c r="B12" s="173" t="s">
        <v>90</v>
      </c>
      <c r="C12" s="191">
        <v>489077</v>
      </c>
      <c r="D12" s="191">
        <v>445277</v>
      </c>
      <c r="E12" s="205">
        <v>43800</v>
      </c>
      <c r="F12" s="191"/>
      <c r="G12" s="228"/>
      <c r="H12" s="228">
        <f t="shared" si="0"/>
        <v>0</v>
      </c>
      <c r="I12" s="233"/>
      <c r="J12" s="228"/>
      <c r="K12" s="228"/>
      <c r="L12" s="233"/>
      <c r="M12" s="228"/>
    </row>
    <row r="13" spans="1:13" ht="16.5" customHeight="1">
      <c r="A13" s="173" t="s">
        <v>91</v>
      </c>
      <c r="B13" s="173" t="s">
        <v>92</v>
      </c>
      <c r="C13" s="191">
        <v>131400</v>
      </c>
      <c r="D13" s="191">
        <v>131400</v>
      </c>
      <c r="E13" s="205"/>
      <c r="F13" s="191"/>
      <c r="G13" s="228"/>
      <c r="H13" s="228">
        <f t="shared" si="0"/>
        <v>0</v>
      </c>
      <c r="I13" s="233"/>
      <c r="J13" s="228"/>
      <c r="K13" s="228"/>
      <c r="L13" s="233"/>
      <c r="M13" s="228"/>
    </row>
    <row r="14" spans="1:13" ht="20.25" customHeight="1">
      <c r="A14" s="173" t="s">
        <v>93</v>
      </c>
      <c r="B14" s="173" t="s">
        <v>94</v>
      </c>
      <c r="C14" s="191">
        <v>683660</v>
      </c>
      <c r="D14" s="191">
        <v>453860</v>
      </c>
      <c r="E14" s="205">
        <v>229800</v>
      </c>
      <c r="F14" s="191"/>
      <c r="G14" s="229"/>
      <c r="H14" s="228">
        <f t="shared" si="0"/>
        <v>0</v>
      </c>
      <c r="I14" s="234"/>
      <c r="J14" s="229"/>
      <c r="K14" s="229"/>
      <c r="L14" s="234"/>
      <c r="M14" s="229"/>
    </row>
    <row r="15" spans="1:13" ht="20.25" customHeight="1">
      <c r="A15" s="173" t="s">
        <v>95</v>
      </c>
      <c r="B15" s="173" t="s">
        <v>84</v>
      </c>
      <c r="C15" s="191">
        <v>453860</v>
      </c>
      <c r="D15" s="191">
        <v>453860</v>
      </c>
      <c r="E15" s="205"/>
      <c r="F15" s="191"/>
      <c r="G15" s="229"/>
      <c r="H15" s="228">
        <f t="shared" si="0"/>
        <v>0</v>
      </c>
      <c r="I15" s="234"/>
      <c r="J15" s="229"/>
      <c r="K15" s="229"/>
      <c r="L15" s="234"/>
      <c r="M15" s="229"/>
    </row>
    <row r="16" spans="1:13" ht="20.25" customHeight="1">
      <c r="A16" s="173" t="s">
        <v>96</v>
      </c>
      <c r="B16" s="173" t="s">
        <v>97</v>
      </c>
      <c r="C16" s="191">
        <v>207900</v>
      </c>
      <c r="D16" s="191"/>
      <c r="E16" s="205">
        <v>207900</v>
      </c>
      <c r="F16" s="191"/>
      <c r="G16" s="229"/>
      <c r="H16" s="228">
        <f t="shared" si="0"/>
        <v>0</v>
      </c>
      <c r="I16" s="234"/>
      <c r="J16" s="229"/>
      <c r="K16" s="229"/>
      <c r="L16" s="234"/>
      <c r="M16" s="229"/>
    </row>
    <row r="17" spans="1:13" ht="20.25" customHeight="1">
      <c r="A17" s="173" t="s">
        <v>98</v>
      </c>
      <c r="B17" s="173" t="s">
        <v>99</v>
      </c>
      <c r="C17" s="191">
        <v>21900</v>
      </c>
      <c r="D17" s="191"/>
      <c r="E17" s="205">
        <v>21900</v>
      </c>
      <c r="F17" s="191"/>
      <c r="G17" s="229"/>
      <c r="H17" s="228">
        <f t="shared" si="0"/>
        <v>0</v>
      </c>
      <c r="I17" s="234"/>
      <c r="J17" s="229"/>
      <c r="K17" s="229"/>
      <c r="L17" s="234"/>
      <c r="M17" s="229"/>
    </row>
    <row r="18" spans="1:13" ht="20.25" customHeight="1">
      <c r="A18" s="173" t="s">
        <v>100</v>
      </c>
      <c r="B18" s="173" t="s">
        <v>101</v>
      </c>
      <c r="C18" s="191">
        <v>2042373</v>
      </c>
      <c r="D18" s="191">
        <v>1972581</v>
      </c>
      <c r="E18" s="205">
        <v>69792</v>
      </c>
      <c r="F18" s="191"/>
      <c r="G18" s="229"/>
      <c r="H18" s="228">
        <f t="shared" si="0"/>
        <v>0</v>
      </c>
      <c r="I18" s="234"/>
      <c r="J18" s="229"/>
      <c r="K18" s="229"/>
      <c r="L18" s="234"/>
      <c r="M18" s="229"/>
    </row>
    <row r="19" spans="1:13" ht="20.25" customHeight="1">
      <c r="A19" s="173" t="s">
        <v>102</v>
      </c>
      <c r="B19" s="173" t="s">
        <v>103</v>
      </c>
      <c r="C19" s="191">
        <v>1972581</v>
      </c>
      <c r="D19" s="191">
        <v>1972581</v>
      </c>
      <c r="E19" s="205"/>
      <c r="F19" s="191"/>
      <c r="G19" s="229"/>
      <c r="H19" s="228">
        <f t="shared" si="0"/>
        <v>0</v>
      </c>
      <c r="I19" s="234"/>
      <c r="J19" s="229"/>
      <c r="K19" s="229"/>
      <c r="L19" s="234"/>
      <c r="M19" s="229"/>
    </row>
    <row r="20" spans="1:13" ht="20.25" customHeight="1">
      <c r="A20" s="173" t="s">
        <v>104</v>
      </c>
      <c r="B20" s="173" t="s">
        <v>105</v>
      </c>
      <c r="C20" s="191">
        <v>1244340</v>
      </c>
      <c r="D20" s="191">
        <v>1244340</v>
      </c>
      <c r="E20" s="205"/>
      <c r="F20" s="191"/>
      <c r="G20" s="229"/>
      <c r="H20" s="228">
        <f t="shared" si="0"/>
        <v>0</v>
      </c>
      <c r="I20" s="234"/>
      <c r="J20" s="229"/>
      <c r="K20" s="229"/>
      <c r="L20" s="234"/>
      <c r="M20" s="229"/>
    </row>
    <row r="21" spans="1:13" ht="20.25" customHeight="1">
      <c r="A21" s="173" t="s">
        <v>106</v>
      </c>
      <c r="B21" s="173" t="s">
        <v>107</v>
      </c>
      <c r="C21" s="191">
        <v>728241</v>
      </c>
      <c r="D21" s="191">
        <v>728241</v>
      </c>
      <c r="E21" s="205"/>
      <c r="F21" s="191"/>
      <c r="G21" s="229"/>
      <c r="H21" s="228">
        <f t="shared" si="0"/>
        <v>0</v>
      </c>
      <c r="I21" s="234"/>
      <c r="J21" s="229"/>
      <c r="K21" s="229"/>
      <c r="L21" s="234"/>
      <c r="M21" s="229"/>
    </row>
    <row r="22" spans="1:13" ht="20.25" customHeight="1">
      <c r="A22" s="173" t="s">
        <v>108</v>
      </c>
      <c r="B22" s="173" t="s">
        <v>109</v>
      </c>
      <c r="C22" s="191">
        <v>69792</v>
      </c>
      <c r="D22" s="191"/>
      <c r="E22" s="205">
        <v>69792</v>
      </c>
      <c r="F22" s="191"/>
      <c r="G22" s="229"/>
      <c r="H22" s="228">
        <f t="shared" si="0"/>
        <v>0</v>
      </c>
      <c r="I22" s="234"/>
      <c r="J22" s="229"/>
      <c r="K22" s="229"/>
      <c r="L22" s="234"/>
      <c r="M22" s="229"/>
    </row>
    <row r="23" spans="1:13" ht="20.25" customHeight="1">
      <c r="A23" s="173" t="s">
        <v>110</v>
      </c>
      <c r="B23" s="173" t="s">
        <v>111</v>
      </c>
      <c r="C23" s="191">
        <v>69792</v>
      </c>
      <c r="D23" s="191"/>
      <c r="E23" s="205">
        <v>69792</v>
      </c>
      <c r="F23" s="191"/>
      <c r="G23" s="229"/>
      <c r="H23" s="228">
        <f t="shared" si="0"/>
        <v>0</v>
      </c>
      <c r="I23" s="234"/>
      <c r="J23" s="229"/>
      <c r="K23" s="229"/>
      <c r="L23" s="234"/>
      <c r="M23" s="229"/>
    </row>
    <row r="24" spans="1:13" ht="20.25" customHeight="1">
      <c r="A24" s="173" t="s">
        <v>112</v>
      </c>
      <c r="B24" s="173" t="s">
        <v>113</v>
      </c>
      <c r="C24" s="191">
        <v>549715</v>
      </c>
      <c r="D24" s="191">
        <v>549715</v>
      </c>
      <c r="E24" s="205"/>
      <c r="F24" s="191"/>
      <c r="G24" s="229"/>
      <c r="H24" s="228">
        <f t="shared" si="0"/>
        <v>0</v>
      </c>
      <c r="I24" s="234"/>
      <c r="J24" s="229"/>
      <c r="K24" s="229"/>
      <c r="L24" s="234"/>
      <c r="M24" s="229"/>
    </row>
    <row r="25" spans="1:13" ht="20.25" customHeight="1">
      <c r="A25" s="173" t="s">
        <v>114</v>
      </c>
      <c r="B25" s="173" t="s">
        <v>115</v>
      </c>
      <c r="C25" s="191">
        <v>549715</v>
      </c>
      <c r="D25" s="191">
        <v>549715</v>
      </c>
      <c r="E25" s="205"/>
      <c r="F25" s="191"/>
      <c r="G25" s="229"/>
      <c r="H25" s="228">
        <f t="shared" si="0"/>
        <v>0</v>
      </c>
      <c r="I25" s="234"/>
      <c r="J25" s="229"/>
      <c r="K25" s="229"/>
      <c r="L25" s="234"/>
      <c r="M25" s="229"/>
    </row>
    <row r="26" spans="1:13" ht="20.25" customHeight="1">
      <c r="A26" s="173" t="s">
        <v>116</v>
      </c>
      <c r="B26" s="173" t="s">
        <v>117</v>
      </c>
      <c r="C26" s="191">
        <v>83305</v>
      </c>
      <c r="D26" s="191">
        <v>83305</v>
      </c>
      <c r="E26" s="205"/>
      <c r="F26" s="191"/>
      <c r="G26" s="229"/>
      <c r="H26" s="228">
        <f t="shared" si="0"/>
        <v>0</v>
      </c>
      <c r="I26" s="234"/>
      <c r="J26" s="229"/>
      <c r="K26" s="229"/>
      <c r="L26" s="234"/>
      <c r="M26" s="229"/>
    </row>
    <row r="27" spans="1:13" ht="20.25" customHeight="1">
      <c r="A27" s="173" t="s">
        <v>118</v>
      </c>
      <c r="B27" s="173" t="s">
        <v>119</v>
      </c>
      <c r="C27" s="191">
        <v>174072</v>
      </c>
      <c r="D27" s="191">
        <v>174072</v>
      </c>
      <c r="E27" s="205"/>
      <c r="F27" s="191"/>
      <c r="G27" s="229"/>
      <c r="H27" s="228">
        <f t="shared" si="0"/>
        <v>0</v>
      </c>
      <c r="I27" s="234"/>
      <c r="J27" s="229"/>
      <c r="K27" s="229"/>
      <c r="L27" s="234"/>
      <c r="M27" s="229"/>
    </row>
    <row r="28" spans="1:13" ht="20.25" customHeight="1">
      <c r="A28" s="173" t="s">
        <v>120</v>
      </c>
      <c r="B28" s="173" t="s">
        <v>121</v>
      </c>
      <c r="C28" s="191">
        <v>252858</v>
      </c>
      <c r="D28" s="191">
        <v>252858</v>
      </c>
      <c r="E28" s="205"/>
      <c r="F28" s="191"/>
      <c r="G28" s="229"/>
      <c r="H28" s="228">
        <f t="shared" si="0"/>
        <v>0</v>
      </c>
      <c r="I28" s="234"/>
      <c r="J28" s="229"/>
      <c r="K28" s="229"/>
      <c r="L28" s="234"/>
      <c r="M28" s="229"/>
    </row>
    <row r="29" spans="1:13" ht="20.25" customHeight="1">
      <c r="A29" s="173" t="s">
        <v>122</v>
      </c>
      <c r="B29" s="173" t="s">
        <v>123</v>
      </c>
      <c r="C29" s="191">
        <v>39480</v>
      </c>
      <c r="D29" s="191">
        <v>39480</v>
      </c>
      <c r="E29" s="205"/>
      <c r="F29" s="191"/>
      <c r="G29" s="229"/>
      <c r="H29" s="228">
        <f t="shared" si="0"/>
        <v>0</v>
      </c>
      <c r="I29" s="234"/>
      <c r="J29" s="229"/>
      <c r="K29" s="229"/>
      <c r="L29" s="234"/>
      <c r="M29" s="229"/>
    </row>
    <row r="30" spans="1:13" ht="20.25" customHeight="1">
      <c r="A30" s="173" t="s">
        <v>124</v>
      </c>
      <c r="B30" s="173" t="s">
        <v>125</v>
      </c>
      <c r="C30" s="191">
        <v>498214</v>
      </c>
      <c r="D30" s="191">
        <v>498214</v>
      </c>
      <c r="E30" s="205"/>
      <c r="F30" s="191"/>
      <c r="G30" s="229"/>
      <c r="H30" s="228">
        <f t="shared" si="0"/>
        <v>0</v>
      </c>
      <c r="I30" s="234"/>
      <c r="J30" s="229"/>
      <c r="K30" s="229"/>
      <c r="L30" s="234"/>
      <c r="M30" s="229"/>
    </row>
    <row r="31" spans="1:13" ht="20.25" customHeight="1">
      <c r="A31" s="173" t="s">
        <v>126</v>
      </c>
      <c r="B31" s="173" t="s">
        <v>127</v>
      </c>
      <c r="C31" s="191">
        <v>498214</v>
      </c>
      <c r="D31" s="191">
        <v>498214</v>
      </c>
      <c r="E31" s="205"/>
      <c r="F31" s="191"/>
      <c r="G31" s="229"/>
      <c r="H31" s="228">
        <f t="shared" si="0"/>
        <v>0</v>
      </c>
      <c r="I31" s="234"/>
      <c r="J31" s="229"/>
      <c r="K31" s="229"/>
      <c r="L31" s="234"/>
      <c r="M31" s="229"/>
    </row>
    <row r="32" spans="1:13" ht="20.25" customHeight="1">
      <c r="A32" s="173" t="s">
        <v>128</v>
      </c>
      <c r="B32" s="173" t="s">
        <v>129</v>
      </c>
      <c r="C32" s="191">
        <v>498214</v>
      </c>
      <c r="D32" s="191">
        <v>498214</v>
      </c>
      <c r="E32" s="205"/>
      <c r="F32" s="191"/>
      <c r="G32" s="229"/>
      <c r="H32" s="228">
        <f t="shared" si="0"/>
        <v>0</v>
      </c>
      <c r="I32" s="234"/>
      <c r="J32" s="229"/>
      <c r="K32" s="229"/>
      <c r="L32" s="234"/>
      <c r="M32" s="229"/>
    </row>
    <row r="33" spans="1:13" ht="17.25" customHeight="1">
      <c r="A33" s="230" t="s">
        <v>130</v>
      </c>
      <c r="B33" s="231" t="s">
        <v>130</v>
      </c>
      <c r="C33" s="191">
        <v>8958912</v>
      </c>
      <c r="D33" s="191">
        <v>8615520</v>
      </c>
      <c r="E33" s="205">
        <v>343392</v>
      </c>
      <c r="F33" s="191"/>
      <c r="G33" s="232"/>
      <c r="H33" s="228"/>
      <c r="I33" s="232"/>
      <c r="J33" s="232"/>
      <c r="K33" s="232"/>
      <c r="L33" s="232"/>
      <c r="M33" s="232"/>
    </row>
  </sheetData>
  <sheetProtection/>
  <mergeCells count="11">
    <mergeCell ref="A2:M2"/>
    <mergeCell ref="A3:J3"/>
    <mergeCell ref="H4:M4"/>
    <mergeCell ref="A33:B3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0" activePane="bottomRight" state="frozen"/>
      <selection pane="bottomRight" activeCell="D19" sqref="D19"/>
    </sheetView>
  </sheetViews>
  <sheetFormatPr defaultColWidth="8.8515625" defaultRowHeight="14.25" customHeight="1"/>
  <cols>
    <col min="1" max="1" width="49.28125" style="65" customWidth="1"/>
    <col min="2" max="2" width="38.8515625" style="65" customWidth="1"/>
    <col min="3" max="3" width="48.57421875" style="65" customWidth="1"/>
    <col min="4" max="4" width="36.421875" style="65" customWidth="1"/>
    <col min="5" max="5" width="9.140625" style="66" customWidth="1"/>
    <col min="6" max="16384" width="9.140625" style="66" bestFit="1" customWidth="1"/>
  </cols>
  <sheetData>
    <row r="1" spans="1:4" ht="14.25" customHeight="1">
      <c r="A1" s="209"/>
      <c r="B1" s="209"/>
      <c r="C1" s="209"/>
      <c r="D1" s="142" t="s">
        <v>131</v>
      </c>
    </row>
    <row r="2" spans="1:4" ht="31.5" customHeight="1">
      <c r="A2" s="67" t="s">
        <v>132</v>
      </c>
      <c r="B2" s="210"/>
      <c r="C2" s="210"/>
      <c r="D2" s="210"/>
    </row>
    <row r="3" spans="1:4" ht="17.25" customHeight="1">
      <c r="A3" s="152" t="str">
        <f>'财务收支预算总表01-1'!A3</f>
        <v>单位名称：大姚县文化和旅游局</v>
      </c>
      <c r="B3" s="211"/>
      <c r="C3" s="211"/>
      <c r="D3" s="143" t="s">
        <v>3</v>
      </c>
    </row>
    <row r="4" spans="1:4" ht="19.5" customHeight="1">
      <c r="A4" s="43" t="s">
        <v>4</v>
      </c>
      <c r="B4" s="45"/>
      <c r="C4" s="43" t="s">
        <v>5</v>
      </c>
      <c r="D4" s="45"/>
    </row>
    <row r="5" spans="1:4" ht="21.75" customHeight="1">
      <c r="A5" s="35" t="s">
        <v>6</v>
      </c>
      <c r="B5" s="212" t="s">
        <v>7</v>
      </c>
      <c r="C5" s="35" t="s">
        <v>133</v>
      </c>
      <c r="D5" s="213" t="s">
        <v>7</v>
      </c>
    </row>
    <row r="6" spans="1:4" ht="17.25" customHeight="1">
      <c r="A6" s="38"/>
      <c r="B6" s="126"/>
      <c r="C6" s="38"/>
      <c r="D6" s="214"/>
    </row>
    <row r="7" spans="1:4" ht="17.25" customHeight="1">
      <c r="A7" s="215" t="s">
        <v>134</v>
      </c>
      <c r="B7" s="216">
        <f>B8+B9+B10</f>
        <v>8958912</v>
      </c>
      <c r="C7" s="217" t="s">
        <v>135</v>
      </c>
      <c r="D7" s="90">
        <f>D8+D9+D10+D11+D12+D13+D14+D15+D16+D17+D18+D19+D20+D21+D22+D23+D24+D25+D26+D27+D28+D29+D30</f>
        <v>8958912</v>
      </c>
    </row>
    <row r="8" spans="1:4" ht="17.25" customHeight="1">
      <c r="A8" s="218" t="s">
        <v>136</v>
      </c>
      <c r="B8" s="216">
        <v>8958912</v>
      </c>
      <c r="C8" s="217" t="s">
        <v>137</v>
      </c>
      <c r="D8" s="90"/>
    </row>
    <row r="9" spans="1:4" ht="17.25" customHeight="1">
      <c r="A9" s="218" t="s">
        <v>138</v>
      </c>
      <c r="B9" s="216"/>
      <c r="C9" s="217" t="s">
        <v>139</v>
      </c>
      <c r="D9" s="90"/>
    </row>
    <row r="10" spans="1:4" ht="17.25" customHeight="1">
      <c r="A10" s="218" t="s">
        <v>140</v>
      </c>
      <c r="B10" s="216"/>
      <c r="C10" s="217" t="s">
        <v>141</v>
      </c>
      <c r="D10" s="90"/>
    </row>
    <row r="11" spans="1:4" ht="17.25" customHeight="1">
      <c r="A11" s="218" t="s">
        <v>142</v>
      </c>
      <c r="B11" s="216">
        <f>B12+B13+B14</f>
        <v>0</v>
      </c>
      <c r="C11" s="217" t="s">
        <v>143</v>
      </c>
      <c r="D11" s="90"/>
    </row>
    <row r="12" spans="1:4" ht="17.25" customHeight="1">
      <c r="A12" s="218" t="s">
        <v>136</v>
      </c>
      <c r="B12" s="216"/>
      <c r="C12" s="217" t="s">
        <v>144</v>
      </c>
      <c r="D12" s="90"/>
    </row>
    <row r="13" spans="1:4" ht="17.25" customHeight="1">
      <c r="A13" s="219" t="s">
        <v>138</v>
      </c>
      <c r="B13" s="90"/>
      <c r="C13" s="217" t="s">
        <v>145</v>
      </c>
      <c r="D13" s="90"/>
    </row>
    <row r="14" spans="1:4" ht="17.25" customHeight="1">
      <c r="A14" s="219" t="s">
        <v>140</v>
      </c>
      <c r="B14" s="90"/>
      <c r="C14" s="217" t="s">
        <v>146</v>
      </c>
      <c r="D14" s="90">
        <v>5868610</v>
      </c>
    </row>
    <row r="15" spans="1:4" ht="17.25" customHeight="1">
      <c r="A15" s="218"/>
      <c r="B15" s="90"/>
      <c r="C15" s="217" t="s">
        <v>147</v>
      </c>
      <c r="D15" s="90">
        <v>2042373</v>
      </c>
    </row>
    <row r="16" spans="1:4" ht="17.25" customHeight="1">
      <c r="A16" s="218"/>
      <c r="B16" s="216"/>
      <c r="C16" s="217" t="s">
        <v>148</v>
      </c>
      <c r="D16" s="90">
        <v>549715</v>
      </c>
    </row>
    <row r="17" spans="1:4" ht="17.25" customHeight="1">
      <c r="A17" s="218"/>
      <c r="B17" s="220"/>
      <c r="C17" s="217" t="s">
        <v>149</v>
      </c>
      <c r="D17" s="90"/>
    </row>
    <row r="18" spans="1:4" ht="17.25" customHeight="1">
      <c r="A18" s="219"/>
      <c r="B18" s="220"/>
      <c r="C18" s="217" t="s">
        <v>150</v>
      </c>
      <c r="D18" s="90"/>
    </row>
    <row r="19" spans="1:4" ht="17.25" customHeight="1">
      <c r="A19" s="219"/>
      <c r="B19" s="221"/>
      <c r="C19" s="217" t="s">
        <v>151</v>
      </c>
      <c r="D19" s="90"/>
    </row>
    <row r="20" spans="1:4" ht="17.25" customHeight="1">
      <c r="A20" s="222"/>
      <c r="B20" s="221"/>
      <c r="C20" s="217" t="s">
        <v>152</v>
      </c>
      <c r="D20" s="90"/>
    </row>
    <row r="21" spans="1:4" ht="17.25" customHeight="1">
      <c r="A21" s="222"/>
      <c r="B21" s="221"/>
      <c r="C21" s="217" t="s">
        <v>153</v>
      </c>
      <c r="D21" s="90"/>
    </row>
    <row r="22" spans="1:4" ht="17.25" customHeight="1">
      <c r="A22" s="222"/>
      <c r="B22" s="221"/>
      <c r="C22" s="217" t="s">
        <v>154</v>
      </c>
      <c r="D22" s="90"/>
    </row>
    <row r="23" spans="1:4" ht="17.25" customHeight="1">
      <c r="A23" s="222"/>
      <c r="B23" s="221"/>
      <c r="C23" s="217" t="s">
        <v>155</v>
      </c>
      <c r="D23" s="90"/>
    </row>
    <row r="24" spans="1:4" ht="17.25" customHeight="1">
      <c r="A24" s="222"/>
      <c r="B24" s="221"/>
      <c r="C24" s="217" t="s">
        <v>156</v>
      </c>
      <c r="D24" s="90"/>
    </row>
    <row r="25" spans="1:4" ht="17.25" customHeight="1">
      <c r="A25" s="222"/>
      <c r="B25" s="221"/>
      <c r="C25" s="217" t="s">
        <v>157</v>
      </c>
      <c r="D25" s="90"/>
    </row>
    <row r="26" spans="1:4" ht="17.25" customHeight="1">
      <c r="A26" s="222"/>
      <c r="B26" s="221"/>
      <c r="C26" s="217" t="s">
        <v>158</v>
      </c>
      <c r="D26" s="90">
        <v>498214</v>
      </c>
    </row>
    <row r="27" spans="1:4" ht="17.25" customHeight="1">
      <c r="A27" s="222"/>
      <c r="B27" s="221"/>
      <c r="C27" s="217" t="s">
        <v>159</v>
      </c>
      <c r="D27" s="90"/>
    </row>
    <row r="28" spans="1:4" ht="17.25" customHeight="1">
      <c r="A28" s="222"/>
      <c r="B28" s="221"/>
      <c r="C28" s="217" t="s">
        <v>160</v>
      </c>
      <c r="D28" s="90"/>
    </row>
    <row r="29" spans="1:4" ht="17.25" customHeight="1">
      <c r="A29" s="222"/>
      <c r="B29" s="221"/>
      <c r="C29" s="217" t="s">
        <v>161</v>
      </c>
      <c r="D29" s="90"/>
    </row>
    <row r="30" spans="1:4" ht="17.25" customHeight="1">
      <c r="A30" s="222"/>
      <c r="B30" s="221"/>
      <c r="C30" s="217" t="s">
        <v>162</v>
      </c>
      <c r="D30" s="90"/>
    </row>
    <row r="31" spans="1:4" ht="14.25" customHeight="1">
      <c r="A31" s="223"/>
      <c r="B31" s="220"/>
      <c r="C31" s="219" t="s">
        <v>163</v>
      </c>
      <c r="D31" s="220"/>
    </row>
    <row r="32" spans="1:4" ht="17.25" customHeight="1">
      <c r="A32" s="224" t="s">
        <v>164</v>
      </c>
      <c r="B32" s="220">
        <f>B11+B7</f>
        <v>8958912</v>
      </c>
      <c r="C32" s="223" t="s">
        <v>47</v>
      </c>
      <c r="D32" s="220">
        <f>D31+D7</f>
        <v>8958912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Zeros="0" workbookViewId="0" topLeftCell="A1">
      <selection activeCell="J25" sqref="J25"/>
    </sheetView>
  </sheetViews>
  <sheetFormatPr defaultColWidth="8.8515625" defaultRowHeight="14.25" customHeight="1"/>
  <cols>
    <col min="1" max="1" width="20.140625" style="145" customWidth="1"/>
    <col min="2" max="2" width="44.00390625" style="145" customWidth="1"/>
    <col min="3" max="3" width="24.28125" style="78" customWidth="1"/>
    <col min="4" max="4" width="16.57421875" style="78" customWidth="1"/>
    <col min="5" max="7" width="24.28125" style="78" customWidth="1"/>
    <col min="8" max="8" width="9.140625" style="78" customWidth="1"/>
    <col min="9" max="16384" width="9.140625" style="78" bestFit="1" customWidth="1"/>
  </cols>
  <sheetData>
    <row r="1" spans="4:7" ht="12" customHeight="1">
      <c r="D1" s="207"/>
      <c r="F1" s="80"/>
      <c r="G1" s="80" t="s">
        <v>165</v>
      </c>
    </row>
    <row r="2" spans="1:7" ht="39" customHeight="1">
      <c r="A2" s="150" t="s">
        <v>166</v>
      </c>
      <c r="B2" s="150"/>
      <c r="C2" s="150"/>
      <c r="D2" s="150"/>
      <c r="E2" s="151"/>
      <c r="F2" s="151"/>
      <c r="G2" s="151"/>
    </row>
    <row r="3" spans="1:7" ht="18" customHeight="1">
      <c r="A3" s="152" t="str">
        <f>'财务收支预算总表01-1'!A3</f>
        <v>单位名称：大姚县文化和旅游局</v>
      </c>
      <c r="F3" s="148"/>
      <c r="G3" s="148" t="s">
        <v>3</v>
      </c>
    </row>
    <row r="4" spans="1:7" ht="20.25" customHeight="1">
      <c r="A4" s="185" t="s">
        <v>167</v>
      </c>
      <c r="B4" s="185"/>
      <c r="C4" s="100" t="s">
        <v>53</v>
      </c>
      <c r="D4" s="100" t="s">
        <v>71</v>
      </c>
      <c r="E4" s="100"/>
      <c r="F4" s="100"/>
      <c r="G4" s="100" t="s">
        <v>72</v>
      </c>
    </row>
    <row r="5" spans="1:7" ht="20.25" customHeight="1">
      <c r="A5" s="156" t="s">
        <v>69</v>
      </c>
      <c r="B5" s="156" t="s">
        <v>70</v>
      </c>
      <c r="C5" s="100"/>
      <c r="D5" s="100" t="s">
        <v>55</v>
      </c>
      <c r="E5" s="100" t="s">
        <v>168</v>
      </c>
      <c r="F5" s="100" t="s">
        <v>169</v>
      </c>
      <c r="G5" s="100"/>
    </row>
    <row r="6" spans="1:7" ht="13.5" customHeight="1">
      <c r="A6" s="156" t="s">
        <v>170</v>
      </c>
      <c r="B6" s="156" t="s">
        <v>171</v>
      </c>
      <c r="C6" s="156" t="s">
        <v>172</v>
      </c>
      <c r="D6" s="156" t="s">
        <v>173</v>
      </c>
      <c r="E6" s="156" t="s">
        <v>174</v>
      </c>
      <c r="F6" s="156" t="s">
        <v>175</v>
      </c>
      <c r="G6" s="156" t="s">
        <v>176</v>
      </c>
    </row>
    <row r="7" spans="1:7" ht="18" customHeight="1">
      <c r="A7" s="173" t="s">
        <v>79</v>
      </c>
      <c r="B7" s="173" t="s">
        <v>80</v>
      </c>
      <c r="C7" s="180">
        <v>5868610</v>
      </c>
      <c r="D7" s="180">
        <v>5595010</v>
      </c>
      <c r="E7" s="180">
        <v>5247450</v>
      </c>
      <c r="F7" s="180">
        <v>347560</v>
      </c>
      <c r="G7" s="180">
        <v>273600</v>
      </c>
    </row>
    <row r="8" spans="1:7" ht="18" customHeight="1">
      <c r="A8" s="173" t="s">
        <v>81</v>
      </c>
      <c r="B8" s="173" t="s">
        <v>82</v>
      </c>
      <c r="C8" s="180">
        <v>5184950</v>
      </c>
      <c r="D8" s="180">
        <v>5141150</v>
      </c>
      <c r="E8" s="180">
        <v>4809590</v>
      </c>
      <c r="F8" s="180">
        <v>331560</v>
      </c>
      <c r="G8" s="180">
        <v>43800</v>
      </c>
    </row>
    <row r="9" spans="1:7" ht="18" customHeight="1">
      <c r="A9" s="173" t="s">
        <v>83</v>
      </c>
      <c r="B9" s="173" t="s">
        <v>84</v>
      </c>
      <c r="C9" s="180">
        <v>2430603</v>
      </c>
      <c r="D9" s="180">
        <v>2430603</v>
      </c>
      <c r="E9" s="180">
        <v>2183043</v>
      </c>
      <c r="F9" s="180">
        <v>247560</v>
      </c>
      <c r="G9" s="180"/>
    </row>
    <row r="10" spans="1:7" ht="18" customHeight="1">
      <c r="A10" s="173" t="s">
        <v>85</v>
      </c>
      <c r="B10" s="173" t="s">
        <v>86</v>
      </c>
      <c r="C10" s="180">
        <v>468545</v>
      </c>
      <c r="D10" s="180">
        <v>468545</v>
      </c>
      <c r="E10" s="180">
        <v>452545</v>
      </c>
      <c r="F10" s="180">
        <v>16000</v>
      </c>
      <c r="G10" s="180"/>
    </row>
    <row r="11" spans="1:7" ht="18" customHeight="1">
      <c r="A11" s="173" t="s">
        <v>87</v>
      </c>
      <c r="B11" s="173" t="s">
        <v>88</v>
      </c>
      <c r="C11" s="180">
        <v>1665325</v>
      </c>
      <c r="D11" s="180">
        <v>1665325</v>
      </c>
      <c r="E11" s="180">
        <v>1613325</v>
      </c>
      <c r="F11" s="180">
        <v>52000</v>
      </c>
      <c r="G11" s="180"/>
    </row>
    <row r="12" spans="1:7" ht="18" customHeight="1">
      <c r="A12" s="173" t="s">
        <v>89</v>
      </c>
      <c r="B12" s="173" t="s">
        <v>90</v>
      </c>
      <c r="C12" s="180">
        <v>489077</v>
      </c>
      <c r="D12" s="180">
        <v>445277</v>
      </c>
      <c r="E12" s="180">
        <v>429277</v>
      </c>
      <c r="F12" s="180">
        <v>16000</v>
      </c>
      <c r="G12" s="180">
        <v>43800</v>
      </c>
    </row>
    <row r="13" spans="1:7" ht="18" customHeight="1">
      <c r="A13" s="173" t="s">
        <v>91</v>
      </c>
      <c r="B13" s="173" t="s">
        <v>92</v>
      </c>
      <c r="C13" s="180">
        <v>131400</v>
      </c>
      <c r="D13" s="180">
        <v>131400</v>
      </c>
      <c r="E13" s="180">
        <v>131400</v>
      </c>
      <c r="F13" s="180"/>
      <c r="G13" s="180"/>
    </row>
    <row r="14" spans="1:7" ht="18" customHeight="1">
      <c r="A14" s="173" t="s">
        <v>93</v>
      </c>
      <c r="B14" s="173" t="s">
        <v>94</v>
      </c>
      <c r="C14" s="180">
        <v>683660</v>
      </c>
      <c r="D14" s="180">
        <v>453860</v>
      </c>
      <c r="E14" s="180">
        <v>437860</v>
      </c>
      <c r="F14" s="180">
        <v>16000</v>
      </c>
      <c r="G14" s="180">
        <v>229800</v>
      </c>
    </row>
    <row r="15" spans="1:7" ht="18" customHeight="1">
      <c r="A15" s="173" t="s">
        <v>95</v>
      </c>
      <c r="B15" s="173" t="s">
        <v>84</v>
      </c>
      <c r="C15" s="180">
        <v>453860</v>
      </c>
      <c r="D15" s="180">
        <v>453860</v>
      </c>
      <c r="E15" s="180">
        <v>437860</v>
      </c>
      <c r="F15" s="180">
        <v>16000</v>
      </c>
      <c r="G15" s="180"/>
    </row>
    <row r="16" spans="1:7" ht="18" customHeight="1">
      <c r="A16" s="173" t="s">
        <v>96</v>
      </c>
      <c r="B16" s="173" t="s">
        <v>97</v>
      </c>
      <c r="C16" s="180">
        <v>207900</v>
      </c>
      <c r="D16" s="180"/>
      <c r="E16" s="180"/>
      <c r="F16" s="180"/>
      <c r="G16" s="180">
        <v>207900</v>
      </c>
    </row>
    <row r="17" spans="1:7" ht="18" customHeight="1">
      <c r="A17" s="173" t="s">
        <v>98</v>
      </c>
      <c r="B17" s="173" t="s">
        <v>99</v>
      </c>
      <c r="C17" s="180">
        <v>21900</v>
      </c>
      <c r="D17" s="180"/>
      <c r="E17" s="180"/>
      <c r="F17" s="180"/>
      <c r="G17" s="180">
        <v>21900</v>
      </c>
    </row>
    <row r="18" spans="1:7" ht="18" customHeight="1">
      <c r="A18" s="173" t="s">
        <v>100</v>
      </c>
      <c r="B18" s="173" t="s">
        <v>101</v>
      </c>
      <c r="C18" s="180">
        <v>2042373</v>
      </c>
      <c r="D18" s="180">
        <v>1972581</v>
      </c>
      <c r="E18" s="180">
        <v>1972581</v>
      </c>
      <c r="F18" s="180"/>
      <c r="G18" s="180">
        <v>69792</v>
      </c>
    </row>
    <row r="19" spans="1:7" ht="18" customHeight="1">
      <c r="A19" s="173" t="s">
        <v>102</v>
      </c>
      <c r="B19" s="173" t="s">
        <v>103</v>
      </c>
      <c r="C19" s="180">
        <v>1972581</v>
      </c>
      <c r="D19" s="180">
        <v>1972581</v>
      </c>
      <c r="E19" s="180">
        <v>1972581</v>
      </c>
      <c r="F19" s="180"/>
      <c r="G19" s="180"/>
    </row>
    <row r="20" spans="1:7" ht="18" customHeight="1">
      <c r="A20" s="173" t="s">
        <v>104</v>
      </c>
      <c r="B20" s="173" t="s">
        <v>105</v>
      </c>
      <c r="C20" s="180">
        <v>1244340</v>
      </c>
      <c r="D20" s="180">
        <v>1244340</v>
      </c>
      <c r="E20" s="180">
        <v>1244340</v>
      </c>
      <c r="F20" s="180"/>
      <c r="G20" s="180"/>
    </row>
    <row r="21" spans="1:7" ht="18" customHeight="1">
      <c r="A21" s="173" t="s">
        <v>106</v>
      </c>
      <c r="B21" s="173" t="s">
        <v>107</v>
      </c>
      <c r="C21" s="180">
        <v>728241</v>
      </c>
      <c r="D21" s="180">
        <v>728241</v>
      </c>
      <c r="E21" s="180">
        <v>728241</v>
      </c>
      <c r="F21" s="180"/>
      <c r="G21" s="180"/>
    </row>
    <row r="22" spans="1:7" ht="18" customHeight="1">
      <c r="A22" s="173" t="s">
        <v>108</v>
      </c>
      <c r="B22" s="173" t="s">
        <v>109</v>
      </c>
      <c r="C22" s="180">
        <v>69792</v>
      </c>
      <c r="D22" s="180"/>
      <c r="E22" s="180"/>
      <c r="F22" s="180"/>
      <c r="G22" s="180">
        <v>69792</v>
      </c>
    </row>
    <row r="23" spans="1:7" ht="18" customHeight="1">
      <c r="A23" s="173" t="s">
        <v>110</v>
      </c>
      <c r="B23" s="173" t="s">
        <v>111</v>
      </c>
      <c r="C23" s="180">
        <v>69792</v>
      </c>
      <c r="D23" s="180"/>
      <c r="E23" s="180"/>
      <c r="F23" s="180"/>
      <c r="G23" s="180">
        <v>69792</v>
      </c>
    </row>
    <row r="24" spans="1:7" ht="18" customHeight="1">
      <c r="A24" s="173" t="s">
        <v>112</v>
      </c>
      <c r="B24" s="173" t="s">
        <v>113</v>
      </c>
      <c r="C24" s="180">
        <v>549715</v>
      </c>
      <c r="D24" s="180">
        <v>549715</v>
      </c>
      <c r="E24" s="180">
        <v>549715</v>
      </c>
      <c r="F24" s="180"/>
      <c r="G24" s="180"/>
    </row>
    <row r="25" spans="1:7" ht="18" customHeight="1">
      <c r="A25" s="173" t="s">
        <v>114</v>
      </c>
      <c r="B25" s="173" t="s">
        <v>115</v>
      </c>
      <c r="C25" s="180">
        <v>549715</v>
      </c>
      <c r="D25" s="180">
        <v>549715</v>
      </c>
      <c r="E25" s="180">
        <v>549715</v>
      </c>
      <c r="F25" s="180"/>
      <c r="G25" s="180"/>
    </row>
    <row r="26" spans="1:7" ht="18" customHeight="1">
      <c r="A26" s="173" t="s">
        <v>116</v>
      </c>
      <c r="B26" s="173" t="s">
        <v>117</v>
      </c>
      <c r="C26" s="180">
        <v>83305</v>
      </c>
      <c r="D26" s="180">
        <v>83305</v>
      </c>
      <c r="E26" s="180">
        <v>83305</v>
      </c>
      <c r="F26" s="180"/>
      <c r="G26" s="180"/>
    </row>
    <row r="27" spans="1:7" ht="18" customHeight="1">
      <c r="A27" s="173" t="s">
        <v>118</v>
      </c>
      <c r="B27" s="173" t="s">
        <v>119</v>
      </c>
      <c r="C27" s="180">
        <v>174072</v>
      </c>
      <c r="D27" s="180">
        <v>174072</v>
      </c>
      <c r="E27" s="180">
        <v>174072</v>
      </c>
      <c r="F27" s="180"/>
      <c r="G27" s="180"/>
    </row>
    <row r="28" spans="1:7" ht="18" customHeight="1">
      <c r="A28" s="173" t="s">
        <v>120</v>
      </c>
      <c r="B28" s="173" t="s">
        <v>121</v>
      </c>
      <c r="C28" s="180">
        <v>252858</v>
      </c>
      <c r="D28" s="180">
        <v>252858</v>
      </c>
      <c r="E28" s="180">
        <v>252858</v>
      </c>
      <c r="F28" s="180"/>
      <c r="G28" s="180"/>
    </row>
    <row r="29" spans="1:7" ht="18" customHeight="1">
      <c r="A29" s="173" t="s">
        <v>122</v>
      </c>
      <c r="B29" s="173" t="s">
        <v>123</v>
      </c>
      <c r="C29" s="180">
        <v>39480</v>
      </c>
      <c r="D29" s="180">
        <v>39480</v>
      </c>
      <c r="E29" s="180">
        <v>39480</v>
      </c>
      <c r="F29" s="180"/>
      <c r="G29" s="180"/>
    </row>
    <row r="30" spans="1:7" ht="18" customHeight="1">
      <c r="A30" s="173" t="s">
        <v>124</v>
      </c>
      <c r="B30" s="173" t="s">
        <v>125</v>
      </c>
      <c r="C30" s="180">
        <v>498214</v>
      </c>
      <c r="D30" s="180">
        <v>498214</v>
      </c>
      <c r="E30" s="180">
        <v>498214</v>
      </c>
      <c r="F30" s="180"/>
      <c r="G30" s="180"/>
    </row>
    <row r="31" spans="1:7" ht="18" customHeight="1">
      <c r="A31" s="173" t="s">
        <v>126</v>
      </c>
      <c r="B31" s="173" t="s">
        <v>127</v>
      </c>
      <c r="C31" s="180">
        <v>498214</v>
      </c>
      <c r="D31" s="180">
        <v>498214</v>
      </c>
      <c r="E31" s="180">
        <v>498214</v>
      </c>
      <c r="F31" s="180"/>
      <c r="G31" s="180"/>
    </row>
    <row r="32" spans="1:7" ht="18" customHeight="1">
      <c r="A32" s="173" t="s">
        <v>128</v>
      </c>
      <c r="B32" s="173" t="s">
        <v>129</v>
      </c>
      <c r="C32" s="180">
        <v>498214</v>
      </c>
      <c r="D32" s="180">
        <v>498214</v>
      </c>
      <c r="E32" s="180">
        <v>498214</v>
      </c>
      <c r="F32" s="180"/>
      <c r="G32" s="180"/>
    </row>
    <row r="33" spans="1:7" ht="18" customHeight="1">
      <c r="A33" s="159" t="s">
        <v>130</v>
      </c>
      <c r="B33" s="159" t="s">
        <v>130</v>
      </c>
      <c r="C33" s="182">
        <v>8958912</v>
      </c>
      <c r="D33" s="180">
        <v>8615520</v>
      </c>
      <c r="E33" s="182">
        <v>8267960</v>
      </c>
      <c r="F33" s="182">
        <v>347560</v>
      </c>
      <c r="G33" s="182">
        <v>343392</v>
      </c>
    </row>
    <row r="34" spans="3:7" ht="14.25" customHeight="1">
      <c r="C34" s="208"/>
      <c r="D34" s="208"/>
      <c r="E34" s="208"/>
      <c r="F34" s="208"/>
      <c r="G34" s="208"/>
    </row>
  </sheetData>
  <sheetProtection/>
  <mergeCells count="7">
    <mergeCell ref="A2:G2"/>
    <mergeCell ref="A3:E3"/>
    <mergeCell ref="A4:B4"/>
    <mergeCell ref="D4:F4"/>
    <mergeCell ref="A33:B33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workbookViewId="0" topLeftCell="A1">
      <selection activeCell="D37" sqref="D37"/>
    </sheetView>
  </sheetViews>
  <sheetFormatPr defaultColWidth="8.8515625" defaultRowHeight="12.75"/>
  <cols>
    <col min="1" max="1" width="29.421875" style="196" customWidth="1"/>
    <col min="2" max="2" width="27.421875" style="196" customWidth="1"/>
    <col min="3" max="3" width="17.28125" style="197" customWidth="1"/>
    <col min="4" max="5" width="26.28125" style="198" customWidth="1"/>
    <col min="6" max="6" width="18.7109375" style="198" customWidth="1"/>
    <col min="7" max="7" width="9.140625" style="78" customWidth="1"/>
    <col min="8" max="16384" width="9.140625" style="78" bestFit="1" customWidth="1"/>
  </cols>
  <sheetData>
    <row r="1" spans="1:6" ht="12" customHeight="1">
      <c r="A1" s="199"/>
      <c r="B1" s="199"/>
      <c r="C1" s="110"/>
      <c r="D1" s="78"/>
      <c r="E1" s="78"/>
      <c r="F1" s="200" t="s">
        <v>177</v>
      </c>
    </row>
    <row r="2" spans="1:6" ht="25.5" customHeight="1">
      <c r="A2" s="201" t="s">
        <v>178</v>
      </c>
      <c r="B2" s="201"/>
      <c r="C2" s="201"/>
      <c r="D2" s="201"/>
      <c r="E2" s="202"/>
      <c r="F2" s="202"/>
    </row>
    <row r="3" spans="1:6" ht="15.75" customHeight="1">
      <c r="A3" s="152" t="str">
        <f>'财务收支预算总表01-1'!A3</f>
        <v>单位名称：大姚县文化和旅游局</v>
      </c>
      <c r="B3" s="199"/>
      <c r="C3" s="110"/>
      <c r="D3" s="78"/>
      <c r="E3" s="78"/>
      <c r="F3" s="200" t="s">
        <v>179</v>
      </c>
    </row>
    <row r="4" spans="1:6" s="195" customFormat="1" ht="19.5" customHeight="1">
      <c r="A4" s="36" t="s">
        <v>180</v>
      </c>
      <c r="B4" s="35" t="s">
        <v>181</v>
      </c>
      <c r="C4" s="43" t="s">
        <v>182</v>
      </c>
      <c r="D4" s="44"/>
      <c r="E4" s="45"/>
      <c r="F4" s="35" t="s">
        <v>183</v>
      </c>
    </row>
    <row r="5" spans="1:6" s="195" customFormat="1" ht="19.5" customHeight="1">
      <c r="A5" s="126"/>
      <c r="B5" s="38"/>
      <c r="C5" s="39" t="s">
        <v>55</v>
      </c>
      <c r="D5" s="39" t="s">
        <v>184</v>
      </c>
      <c r="E5" s="39" t="s">
        <v>185</v>
      </c>
      <c r="F5" s="38"/>
    </row>
    <row r="6" spans="1:6" s="195" customFormat="1" ht="18.75" customHeight="1">
      <c r="A6" s="203">
        <v>1</v>
      </c>
      <c r="B6" s="203">
        <v>2</v>
      </c>
      <c r="C6" s="204">
        <v>3</v>
      </c>
      <c r="D6" s="203">
        <v>4</v>
      </c>
      <c r="E6" s="203">
        <v>5</v>
      </c>
      <c r="F6" s="203">
        <v>6</v>
      </c>
    </row>
    <row r="7" spans="1:6" ht="18.75" customHeight="1">
      <c r="A7" s="205">
        <f>B7+C7+F7</f>
        <v>25000</v>
      </c>
      <c r="B7" s="205"/>
      <c r="C7" s="206">
        <f>D7+E7</f>
        <v>15000</v>
      </c>
      <c r="D7" s="205"/>
      <c r="E7" s="205">
        <v>15000</v>
      </c>
      <c r="F7" s="205">
        <v>10000</v>
      </c>
    </row>
    <row r="8" ht="12.75">
      <c r="A8" s="199">
        <f>IF(A7=0,"说明：本表无数据，故公开空表。","")</f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7"/>
  <sheetViews>
    <sheetView showZeros="0" tabSelected="1" workbookViewId="0" topLeftCell="G1">
      <selection activeCell="AA8" sqref="AA8"/>
    </sheetView>
  </sheetViews>
  <sheetFormatPr defaultColWidth="8.8515625" defaultRowHeight="14.25" customHeight="1"/>
  <cols>
    <col min="1" max="2" width="21.421875" style="145" customWidth="1"/>
    <col min="3" max="3" width="39.28125" style="145" customWidth="1"/>
    <col min="4" max="4" width="15.140625" style="145" bestFit="1" customWidth="1"/>
    <col min="5" max="5" width="28.140625" style="145" customWidth="1"/>
    <col min="6" max="6" width="14.28125" style="145" customWidth="1"/>
    <col min="7" max="7" width="26.28125" style="145" customWidth="1"/>
    <col min="8" max="8" width="12.140625" style="110" customWidth="1"/>
    <col min="9" max="9" width="13.421875" style="110" customWidth="1"/>
    <col min="10" max="10" width="14.57421875" style="110" customWidth="1"/>
    <col min="11" max="24" width="12.140625" style="110" customWidth="1"/>
    <col min="25" max="16384" width="9.140625" style="78" bestFit="1" customWidth="1"/>
  </cols>
  <sheetData>
    <row r="1" ht="12" customHeight="1">
      <c r="X1" s="190" t="s">
        <v>186</v>
      </c>
    </row>
    <row r="2" spans="1:24" ht="39" customHeight="1">
      <c r="A2" s="150" t="s">
        <v>187</v>
      </c>
      <c r="B2" s="150"/>
      <c r="C2" s="150"/>
      <c r="D2" s="150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24" ht="18" customHeight="1">
      <c r="A3" s="152" t="str">
        <f>'财务收支预算总表01-1'!A3</f>
        <v>单位名称：大姚县文化和旅游局</v>
      </c>
      <c r="H3" s="78"/>
      <c r="I3" s="78"/>
      <c r="J3" s="78"/>
      <c r="K3" s="78"/>
      <c r="L3" s="78"/>
      <c r="M3" s="78"/>
      <c r="N3" s="78"/>
      <c r="O3" s="78"/>
      <c r="P3" s="78"/>
      <c r="Q3" s="78"/>
      <c r="X3" s="84" t="s">
        <v>3</v>
      </c>
    </row>
    <row r="4" spans="1:24" ht="13.5">
      <c r="A4" s="185" t="s">
        <v>188</v>
      </c>
      <c r="B4" s="185" t="s">
        <v>189</v>
      </c>
      <c r="C4" s="185" t="s">
        <v>190</v>
      </c>
      <c r="D4" s="185" t="s">
        <v>191</v>
      </c>
      <c r="E4" s="185" t="s">
        <v>192</v>
      </c>
      <c r="F4" s="185" t="s">
        <v>193</v>
      </c>
      <c r="G4" s="185" t="s">
        <v>194</v>
      </c>
      <c r="H4" s="48" t="s">
        <v>195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4" ht="13.5">
      <c r="A5" s="185"/>
      <c r="B5" s="185"/>
      <c r="C5" s="185"/>
      <c r="D5" s="185"/>
      <c r="E5" s="185"/>
      <c r="F5" s="185"/>
      <c r="G5" s="185"/>
      <c r="H5" s="48" t="s">
        <v>196</v>
      </c>
      <c r="I5" s="48" t="s">
        <v>197</v>
      </c>
      <c r="J5" s="48"/>
      <c r="K5" s="48"/>
      <c r="L5" s="48"/>
      <c r="M5" s="48"/>
      <c r="N5" s="48"/>
      <c r="O5" s="100" t="s">
        <v>198</v>
      </c>
      <c r="P5" s="100"/>
      <c r="Q5" s="100"/>
      <c r="R5" s="48" t="s">
        <v>59</v>
      </c>
      <c r="S5" s="48" t="s">
        <v>60</v>
      </c>
      <c r="T5" s="48"/>
      <c r="U5" s="48"/>
      <c r="V5" s="48"/>
      <c r="W5" s="48"/>
      <c r="X5" s="48"/>
    </row>
    <row r="6" spans="1:24" ht="13.5" customHeight="1">
      <c r="A6" s="185"/>
      <c r="B6" s="185"/>
      <c r="C6" s="185"/>
      <c r="D6" s="185"/>
      <c r="E6" s="185"/>
      <c r="F6" s="185"/>
      <c r="G6" s="185"/>
      <c r="H6" s="48"/>
      <c r="I6" s="48" t="s">
        <v>199</v>
      </c>
      <c r="J6" s="48"/>
      <c r="K6" s="48" t="s">
        <v>200</v>
      </c>
      <c r="L6" s="48" t="s">
        <v>201</v>
      </c>
      <c r="M6" s="48" t="s">
        <v>202</v>
      </c>
      <c r="N6" s="48" t="s">
        <v>203</v>
      </c>
      <c r="O6" s="188" t="s">
        <v>56</v>
      </c>
      <c r="P6" s="188" t="s">
        <v>57</v>
      </c>
      <c r="Q6" s="188" t="s">
        <v>58</v>
      </c>
      <c r="R6" s="48"/>
      <c r="S6" s="48" t="s">
        <v>55</v>
      </c>
      <c r="T6" s="48" t="s">
        <v>61</v>
      </c>
      <c r="U6" s="48" t="s">
        <v>62</v>
      </c>
      <c r="V6" s="48" t="s">
        <v>63</v>
      </c>
      <c r="W6" s="48" t="s">
        <v>64</v>
      </c>
      <c r="X6" s="48" t="s">
        <v>65</v>
      </c>
    </row>
    <row r="7" spans="1:24" ht="27">
      <c r="A7" s="185"/>
      <c r="B7" s="185"/>
      <c r="C7" s="185"/>
      <c r="D7" s="185"/>
      <c r="E7" s="185"/>
      <c r="F7" s="185"/>
      <c r="G7" s="185"/>
      <c r="H7" s="48"/>
      <c r="I7" s="48" t="s">
        <v>55</v>
      </c>
      <c r="J7" s="48" t="s">
        <v>204</v>
      </c>
      <c r="K7" s="48"/>
      <c r="L7" s="48"/>
      <c r="M7" s="48"/>
      <c r="N7" s="48"/>
      <c r="O7" s="189"/>
      <c r="P7" s="189"/>
      <c r="Q7" s="189"/>
      <c r="R7" s="48"/>
      <c r="S7" s="48"/>
      <c r="T7" s="48"/>
      <c r="U7" s="48"/>
      <c r="V7" s="48"/>
      <c r="W7" s="48"/>
      <c r="X7" s="48"/>
    </row>
    <row r="8" spans="1:24" ht="13.5" customHeight="1">
      <c r="A8" s="156" t="s">
        <v>170</v>
      </c>
      <c r="B8" s="156" t="s">
        <v>171</v>
      </c>
      <c r="C8" s="156" t="s">
        <v>172</v>
      </c>
      <c r="D8" s="156" t="s">
        <v>173</v>
      </c>
      <c r="E8" s="156" t="s">
        <v>174</v>
      </c>
      <c r="F8" s="156" t="s">
        <v>175</v>
      </c>
      <c r="G8" s="156" t="s">
        <v>176</v>
      </c>
      <c r="H8" s="156" t="s">
        <v>205</v>
      </c>
      <c r="I8" s="156" t="s">
        <v>206</v>
      </c>
      <c r="J8" s="156" t="s">
        <v>207</v>
      </c>
      <c r="K8" s="156" t="s">
        <v>208</v>
      </c>
      <c r="L8" s="156" t="s">
        <v>209</v>
      </c>
      <c r="M8" s="156" t="s">
        <v>210</v>
      </c>
      <c r="N8" s="156" t="s">
        <v>211</v>
      </c>
      <c r="O8" s="156" t="s">
        <v>212</v>
      </c>
      <c r="P8" s="156" t="s">
        <v>213</v>
      </c>
      <c r="Q8" s="156" t="s">
        <v>214</v>
      </c>
      <c r="R8" s="156" t="s">
        <v>215</v>
      </c>
      <c r="S8" s="156" t="s">
        <v>216</v>
      </c>
      <c r="T8" s="156" t="s">
        <v>217</v>
      </c>
      <c r="U8" s="156" t="s">
        <v>218</v>
      </c>
      <c r="V8" s="156" t="s">
        <v>219</v>
      </c>
      <c r="W8" s="156" t="s">
        <v>220</v>
      </c>
      <c r="X8" s="156" t="s">
        <v>221</v>
      </c>
    </row>
    <row r="9" spans="1:24" ht="18" customHeight="1">
      <c r="A9" s="186" t="s">
        <v>222</v>
      </c>
      <c r="B9" s="186" t="s">
        <v>223</v>
      </c>
      <c r="C9" s="186" t="s">
        <v>224</v>
      </c>
      <c r="D9" s="186" t="s">
        <v>83</v>
      </c>
      <c r="E9" s="186" t="s">
        <v>225</v>
      </c>
      <c r="F9" s="186" t="s">
        <v>226</v>
      </c>
      <c r="G9" s="186" t="s">
        <v>227</v>
      </c>
      <c r="H9" s="187">
        <v>563244</v>
      </c>
      <c r="I9" s="187">
        <v>563244</v>
      </c>
      <c r="J9" s="187"/>
      <c r="K9" s="187"/>
      <c r="L9" s="187"/>
      <c r="M9" s="187">
        <v>563244</v>
      </c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91"/>
    </row>
    <row r="10" spans="1:24" ht="18" customHeight="1">
      <c r="A10" s="186" t="s">
        <v>222</v>
      </c>
      <c r="B10" s="186" t="s">
        <v>228</v>
      </c>
      <c r="C10" s="186" t="s">
        <v>229</v>
      </c>
      <c r="D10" s="186" t="s">
        <v>83</v>
      </c>
      <c r="E10" s="186" t="s">
        <v>225</v>
      </c>
      <c r="F10" s="186" t="s">
        <v>230</v>
      </c>
      <c r="G10" s="186" t="s">
        <v>231</v>
      </c>
      <c r="H10" s="187">
        <v>123600</v>
      </c>
      <c r="I10" s="187">
        <v>123600</v>
      </c>
      <c r="J10" s="187"/>
      <c r="K10" s="187"/>
      <c r="L10" s="187"/>
      <c r="M10" s="187">
        <v>123600</v>
      </c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91"/>
    </row>
    <row r="11" spans="1:24" ht="18" customHeight="1">
      <c r="A11" s="186" t="s">
        <v>222</v>
      </c>
      <c r="B11" s="186" t="s">
        <v>232</v>
      </c>
      <c r="C11" s="186" t="s">
        <v>233</v>
      </c>
      <c r="D11" s="186" t="s">
        <v>83</v>
      </c>
      <c r="E11" s="186" t="s">
        <v>225</v>
      </c>
      <c r="F11" s="186" t="s">
        <v>234</v>
      </c>
      <c r="G11" s="186" t="s">
        <v>235</v>
      </c>
      <c r="H11" s="187">
        <v>244560</v>
      </c>
      <c r="I11" s="187">
        <v>244560</v>
      </c>
      <c r="J11" s="187"/>
      <c r="K11" s="187"/>
      <c r="L11" s="187"/>
      <c r="M11" s="187">
        <v>244560</v>
      </c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91"/>
    </row>
    <row r="12" spans="1:24" ht="18" customHeight="1">
      <c r="A12" s="186" t="s">
        <v>222</v>
      </c>
      <c r="B12" s="186" t="s">
        <v>236</v>
      </c>
      <c r="C12" s="186" t="s">
        <v>237</v>
      </c>
      <c r="D12" s="186" t="s">
        <v>83</v>
      </c>
      <c r="E12" s="186" t="s">
        <v>225</v>
      </c>
      <c r="F12" s="186" t="s">
        <v>234</v>
      </c>
      <c r="G12" s="186" t="s">
        <v>235</v>
      </c>
      <c r="H12" s="187">
        <v>46937</v>
      </c>
      <c r="I12" s="187">
        <v>46937</v>
      </c>
      <c r="J12" s="187"/>
      <c r="K12" s="187"/>
      <c r="L12" s="187"/>
      <c r="M12" s="187">
        <v>46937</v>
      </c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91"/>
    </row>
    <row r="13" spans="1:24" ht="18" customHeight="1">
      <c r="A13" s="186" t="s">
        <v>222</v>
      </c>
      <c r="B13" s="186" t="s">
        <v>238</v>
      </c>
      <c r="C13" s="186" t="s">
        <v>239</v>
      </c>
      <c r="D13" s="186" t="s">
        <v>83</v>
      </c>
      <c r="E13" s="186" t="s">
        <v>225</v>
      </c>
      <c r="F13" s="186" t="s">
        <v>234</v>
      </c>
      <c r="G13" s="186" t="s">
        <v>235</v>
      </c>
      <c r="H13" s="187">
        <v>122280</v>
      </c>
      <c r="I13" s="187">
        <v>122280</v>
      </c>
      <c r="J13" s="187"/>
      <c r="K13" s="187"/>
      <c r="L13" s="187"/>
      <c r="M13" s="187">
        <v>122280</v>
      </c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91"/>
    </row>
    <row r="14" spans="1:24" ht="18" customHeight="1">
      <c r="A14" s="186" t="s">
        <v>222</v>
      </c>
      <c r="B14" s="186" t="s">
        <v>240</v>
      </c>
      <c r="C14" s="186" t="s">
        <v>241</v>
      </c>
      <c r="D14" s="186" t="s">
        <v>83</v>
      </c>
      <c r="E14" s="186" t="s">
        <v>225</v>
      </c>
      <c r="F14" s="186" t="s">
        <v>242</v>
      </c>
      <c r="G14" s="186" t="s">
        <v>243</v>
      </c>
      <c r="H14" s="187">
        <v>768792</v>
      </c>
      <c r="I14" s="187">
        <v>768792</v>
      </c>
      <c r="J14" s="187"/>
      <c r="K14" s="187"/>
      <c r="L14" s="187"/>
      <c r="M14" s="187">
        <v>768792</v>
      </c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91"/>
    </row>
    <row r="15" spans="1:24" ht="18" customHeight="1">
      <c r="A15" s="186" t="s">
        <v>222</v>
      </c>
      <c r="B15" s="186" t="s">
        <v>244</v>
      </c>
      <c r="C15" s="186" t="s">
        <v>245</v>
      </c>
      <c r="D15" s="186" t="s">
        <v>83</v>
      </c>
      <c r="E15" s="186" t="s">
        <v>225</v>
      </c>
      <c r="F15" s="186" t="s">
        <v>226</v>
      </c>
      <c r="G15" s="186" t="s">
        <v>227</v>
      </c>
      <c r="H15" s="187">
        <v>133560</v>
      </c>
      <c r="I15" s="187">
        <v>133560</v>
      </c>
      <c r="J15" s="187"/>
      <c r="K15" s="187"/>
      <c r="L15" s="187"/>
      <c r="M15" s="187">
        <v>133560</v>
      </c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91"/>
    </row>
    <row r="16" spans="1:24" ht="18" customHeight="1">
      <c r="A16" s="186" t="s">
        <v>222</v>
      </c>
      <c r="B16" s="186" t="s">
        <v>244</v>
      </c>
      <c r="C16" s="186" t="s">
        <v>245</v>
      </c>
      <c r="D16" s="186" t="s">
        <v>85</v>
      </c>
      <c r="E16" s="186" t="s">
        <v>246</v>
      </c>
      <c r="F16" s="186" t="s">
        <v>226</v>
      </c>
      <c r="G16" s="186" t="s">
        <v>227</v>
      </c>
      <c r="H16" s="187">
        <v>179904</v>
      </c>
      <c r="I16" s="187">
        <v>179904</v>
      </c>
      <c r="J16" s="187"/>
      <c r="K16" s="187"/>
      <c r="L16" s="187"/>
      <c r="M16" s="187">
        <v>179904</v>
      </c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91"/>
    </row>
    <row r="17" spans="1:24" ht="18" customHeight="1">
      <c r="A17" s="186" t="s">
        <v>222</v>
      </c>
      <c r="B17" s="186" t="s">
        <v>244</v>
      </c>
      <c r="C17" s="186" t="s">
        <v>245</v>
      </c>
      <c r="D17" s="186" t="s">
        <v>87</v>
      </c>
      <c r="E17" s="186" t="s">
        <v>247</v>
      </c>
      <c r="F17" s="186" t="s">
        <v>226</v>
      </c>
      <c r="G17" s="186" t="s">
        <v>227</v>
      </c>
      <c r="H17" s="187">
        <v>557724</v>
      </c>
      <c r="I17" s="187">
        <v>557724</v>
      </c>
      <c r="J17" s="187"/>
      <c r="K17" s="187"/>
      <c r="L17" s="187"/>
      <c r="M17" s="187">
        <v>557724</v>
      </c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91"/>
    </row>
    <row r="18" spans="1:24" ht="18" customHeight="1">
      <c r="A18" s="186" t="s">
        <v>222</v>
      </c>
      <c r="B18" s="186" t="s">
        <v>244</v>
      </c>
      <c r="C18" s="186" t="s">
        <v>245</v>
      </c>
      <c r="D18" s="186" t="s">
        <v>89</v>
      </c>
      <c r="E18" s="186" t="s">
        <v>248</v>
      </c>
      <c r="F18" s="186" t="s">
        <v>226</v>
      </c>
      <c r="G18" s="186" t="s">
        <v>227</v>
      </c>
      <c r="H18" s="187">
        <v>163056</v>
      </c>
      <c r="I18" s="187">
        <v>163056</v>
      </c>
      <c r="J18" s="187"/>
      <c r="K18" s="187"/>
      <c r="L18" s="187"/>
      <c r="M18" s="187">
        <v>163056</v>
      </c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91"/>
    </row>
    <row r="19" spans="1:24" ht="18" customHeight="1">
      <c r="A19" s="186" t="s">
        <v>222</v>
      </c>
      <c r="B19" s="186" t="s">
        <v>244</v>
      </c>
      <c r="C19" s="186" t="s">
        <v>245</v>
      </c>
      <c r="D19" s="186" t="s">
        <v>95</v>
      </c>
      <c r="E19" s="186" t="s">
        <v>225</v>
      </c>
      <c r="F19" s="186" t="s">
        <v>226</v>
      </c>
      <c r="G19" s="186" t="s">
        <v>227</v>
      </c>
      <c r="H19" s="187">
        <v>170508</v>
      </c>
      <c r="I19" s="187">
        <v>170508</v>
      </c>
      <c r="J19" s="187"/>
      <c r="K19" s="187"/>
      <c r="L19" s="187"/>
      <c r="M19" s="187">
        <v>170508</v>
      </c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91"/>
    </row>
    <row r="20" spans="1:24" ht="18" customHeight="1">
      <c r="A20" s="186" t="s">
        <v>222</v>
      </c>
      <c r="B20" s="186" t="s">
        <v>249</v>
      </c>
      <c r="C20" s="186" t="s">
        <v>250</v>
      </c>
      <c r="D20" s="186" t="s">
        <v>83</v>
      </c>
      <c r="E20" s="186" t="s">
        <v>225</v>
      </c>
      <c r="F20" s="186" t="s">
        <v>251</v>
      </c>
      <c r="G20" s="186" t="s">
        <v>252</v>
      </c>
      <c r="H20" s="187">
        <v>49920</v>
      </c>
      <c r="I20" s="187">
        <v>49920</v>
      </c>
      <c r="J20" s="187"/>
      <c r="K20" s="187"/>
      <c r="L20" s="187"/>
      <c r="M20" s="187">
        <v>49920</v>
      </c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91"/>
    </row>
    <row r="21" spans="1:24" ht="18" customHeight="1">
      <c r="A21" s="186" t="s">
        <v>222</v>
      </c>
      <c r="B21" s="186" t="s">
        <v>249</v>
      </c>
      <c r="C21" s="186" t="s">
        <v>250</v>
      </c>
      <c r="D21" s="186" t="s">
        <v>85</v>
      </c>
      <c r="E21" s="186" t="s">
        <v>246</v>
      </c>
      <c r="F21" s="186" t="s">
        <v>251</v>
      </c>
      <c r="G21" s="186" t="s">
        <v>252</v>
      </c>
      <c r="H21" s="187">
        <v>54780</v>
      </c>
      <c r="I21" s="187">
        <v>54780</v>
      </c>
      <c r="J21" s="187"/>
      <c r="K21" s="187"/>
      <c r="L21" s="187"/>
      <c r="M21" s="187">
        <v>54780</v>
      </c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91"/>
    </row>
    <row r="22" spans="1:24" ht="18" customHeight="1">
      <c r="A22" s="186" t="s">
        <v>222</v>
      </c>
      <c r="B22" s="186" t="s">
        <v>249</v>
      </c>
      <c r="C22" s="186" t="s">
        <v>250</v>
      </c>
      <c r="D22" s="186" t="s">
        <v>87</v>
      </c>
      <c r="E22" s="186" t="s">
        <v>247</v>
      </c>
      <c r="F22" s="186" t="s">
        <v>251</v>
      </c>
      <c r="G22" s="186" t="s">
        <v>252</v>
      </c>
      <c r="H22" s="187">
        <v>171900</v>
      </c>
      <c r="I22" s="187">
        <v>171900</v>
      </c>
      <c r="J22" s="187"/>
      <c r="K22" s="187"/>
      <c r="L22" s="187"/>
      <c r="M22" s="187">
        <v>171900</v>
      </c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91"/>
    </row>
    <row r="23" spans="1:24" ht="18" customHeight="1">
      <c r="A23" s="186" t="s">
        <v>222</v>
      </c>
      <c r="B23" s="186" t="s">
        <v>249</v>
      </c>
      <c r="C23" s="186" t="s">
        <v>250</v>
      </c>
      <c r="D23" s="186" t="s">
        <v>89</v>
      </c>
      <c r="E23" s="186" t="s">
        <v>248</v>
      </c>
      <c r="F23" s="186" t="s">
        <v>251</v>
      </c>
      <c r="G23" s="186" t="s">
        <v>252</v>
      </c>
      <c r="H23" s="187">
        <v>53520</v>
      </c>
      <c r="I23" s="187">
        <v>53520</v>
      </c>
      <c r="J23" s="187"/>
      <c r="K23" s="187"/>
      <c r="L23" s="187"/>
      <c r="M23" s="187">
        <v>53520</v>
      </c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91"/>
    </row>
    <row r="24" spans="1:24" ht="18" customHeight="1">
      <c r="A24" s="186" t="s">
        <v>222</v>
      </c>
      <c r="B24" s="186" t="s">
        <v>249</v>
      </c>
      <c r="C24" s="186" t="s">
        <v>250</v>
      </c>
      <c r="D24" s="186" t="s">
        <v>95</v>
      </c>
      <c r="E24" s="186" t="s">
        <v>225</v>
      </c>
      <c r="F24" s="186" t="s">
        <v>251</v>
      </c>
      <c r="G24" s="186" t="s">
        <v>252</v>
      </c>
      <c r="H24" s="187">
        <v>53580</v>
      </c>
      <c r="I24" s="187">
        <v>53580</v>
      </c>
      <c r="J24" s="187"/>
      <c r="K24" s="187"/>
      <c r="L24" s="187"/>
      <c r="M24" s="187">
        <v>53580</v>
      </c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91"/>
    </row>
    <row r="25" spans="1:24" ht="18" customHeight="1">
      <c r="A25" s="186" t="s">
        <v>222</v>
      </c>
      <c r="B25" s="186" t="s">
        <v>249</v>
      </c>
      <c r="C25" s="186" t="s">
        <v>250</v>
      </c>
      <c r="D25" s="186" t="s">
        <v>83</v>
      </c>
      <c r="E25" s="186" t="s">
        <v>225</v>
      </c>
      <c r="F25" s="186" t="s">
        <v>251</v>
      </c>
      <c r="G25" s="186" t="s">
        <v>252</v>
      </c>
      <c r="H25" s="187">
        <v>85644</v>
      </c>
      <c r="I25" s="187">
        <v>85644</v>
      </c>
      <c r="J25" s="187"/>
      <c r="K25" s="187"/>
      <c r="L25" s="187"/>
      <c r="M25" s="187">
        <v>85644</v>
      </c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91"/>
    </row>
    <row r="26" spans="1:24" ht="18" customHeight="1">
      <c r="A26" s="186" t="s">
        <v>222</v>
      </c>
      <c r="B26" s="186" t="s">
        <v>249</v>
      </c>
      <c r="C26" s="186" t="s">
        <v>250</v>
      </c>
      <c r="D26" s="186" t="s">
        <v>85</v>
      </c>
      <c r="E26" s="186" t="s">
        <v>246</v>
      </c>
      <c r="F26" s="186" t="s">
        <v>251</v>
      </c>
      <c r="G26" s="186" t="s">
        <v>252</v>
      </c>
      <c r="H26" s="187">
        <v>104820</v>
      </c>
      <c r="I26" s="187">
        <v>104820</v>
      </c>
      <c r="J26" s="187"/>
      <c r="K26" s="187"/>
      <c r="L26" s="187"/>
      <c r="M26" s="187">
        <v>104820</v>
      </c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91"/>
    </row>
    <row r="27" spans="1:24" ht="18" customHeight="1">
      <c r="A27" s="186" t="s">
        <v>222</v>
      </c>
      <c r="B27" s="186" t="s">
        <v>249</v>
      </c>
      <c r="C27" s="186" t="s">
        <v>250</v>
      </c>
      <c r="D27" s="186" t="s">
        <v>87</v>
      </c>
      <c r="E27" s="186" t="s">
        <v>247</v>
      </c>
      <c r="F27" s="186" t="s">
        <v>251</v>
      </c>
      <c r="G27" s="186" t="s">
        <v>252</v>
      </c>
      <c r="H27" s="187">
        <v>330732</v>
      </c>
      <c r="I27" s="187">
        <v>330732</v>
      </c>
      <c r="J27" s="187"/>
      <c r="K27" s="187"/>
      <c r="L27" s="187"/>
      <c r="M27" s="187">
        <v>330732</v>
      </c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91"/>
    </row>
    <row r="28" spans="1:24" ht="18" customHeight="1">
      <c r="A28" s="186" t="s">
        <v>222</v>
      </c>
      <c r="B28" s="186" t="s">
        <v>249</v>
      </c>
      <c r="C28" s="186" t="s">
        <v>250</v>
      </c>
      <c r="D28" s="186" t="s">
        <v>89</v>
      </c>
      <c r="E28" s="186" t="s">
        <v>248</v>
      </c>
      <c r="F28" s="186" t="s">
        <v>251</v>
      </c>
      <c r="G28" s="186" t="s">
        <v>252</v>
      </c>
      <c r="H28" s="187">
        <v>102000</v>
      </c>
      <c r="I28" s="187">
        <v>102000</v>
      </c>
      <c r="J28" s="187"/>
      <c r="K28" s="187"/>
      <c r="L28" s="187"/>
      <c r="M28" s="187">
        <v>102000</v>
      </c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91"/>
    </row>
    <row r="29" spans="1:24" ht="18" customHeight="1">
      <c r="A29" s="186" t="s">
        <v>222</v>
      </c>
      <c r="B29" s="186" t="s">
        <v>249</v>
      </c>
      <c r="C29" s="186" t="s">
        <v>250</v>
      </c>
      <c r="D29" s="186" t="s">
        <v>95</v>
      </c>
      <c r="E29" s="186" t="s">
        <v>225</v>
      </c>
      <c r="F29" s="186" t="s">
        <v>251</v>
      </c>
      <c r="G29" s="186" t="s">
        <v>252</v>
      </c>
      <c r="H29" s="187">
        <v>102408</v>
      </c>
      <c r="I29" s="187">
        <v>102408</v>
      </c>
      <c r="J29" s="187"/>
      <c r="K29" s="187"/>
      <c r="L29" s="187"/>
      <c r="M29" s="187">
        <v>102408</v>
      </c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91"/>
    </row>
    <row r="30" spans="1:24" ht="18" customHeight="1">
      <c r="A30" s="186" t="s">
        <v>222</v>
      </c>
      <c r="B30" s="186" t="s">
        <v>253</v>
      </c>
      <c r="C30" s="186" t="s">
        <v>254</v>
      </c>
      <c r="D30" s="186" t="s">
        <v>83</v>
      </c>
      <c r="E30" s="186" t="s">
        <v>225</v>
      </c>
      <c r="F30" s="186" t="s">
        <v>251</v>
      </c>
      <c r="G30" s="186" t="s">
        <v>252</v>
      </c>
      <c r="H30" s="187">
        <v>72000</v>
      </c>
      <c r="I30" s="187">
        <v>72000</v>
      </c>
      <c r="J30" s="187"/>
      <c r="K30" s="187"/>
      <c r="L30" s="187"/>
      <c r="M30" s="187">
        <v>72000</v>
      </c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91"/>
    </row>
    <row r="31" spans="1:24" ht="18" customHeight="1">
      <c r="A31" s="186" t="s">
        <v>222</v>
      </c>
      <c r="B31" s="186" t="s">
        <v>253</v>
      </c>
      <c r="C31" s="186" t="s">
        <v>254</v>
      </c>
      <c r="D31" s="186" t="s">
        <v>85</v>
      </c>
      <c r="E31" s="186" t="s">
        <v>246</v>
      </c>
      <c r="F31" s="186" t="s">
        <v>251</v>
      </c>
      <c r="G31" s="186" t="s">
        <v>252</v>
      </c>
      <c r="H31" s="187">
        <v>72000</v>
      </c>
      <c r="I31" s="187">
        <v>72000</v>
      </c>
      <c r="J31" s="187"/>
      <c r="K31" s="187"/>
      <c r="L31" s="187"/>
      <c r="M31" s="187">
        <v>72000</v>
      </c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91"/>
    </row>
    <row r="32" spans="1:24" ht="18" customHeight="1">
      <c r="A32" s="186" t="s">
        <v>222</v>
      </c>
      <c r="B32" s="186" t="s">
        <v>253</v>
      </c>
      <c r="C32" s="186" t="s">
        <v>254</v>
      </c>
      <c r="D32" s="186" t="s">
        <v>87</v>
      </c>
      <c r="E32" s="186" t="s">
        <v>247</v>
      </c>
      <c r="F32" s="186" t="s">
        <v>251</v>
      </c>
      <c r="G32" s="186" t="s">
        <v>252</v>
      </c>
      <c r="H32" s="187">
        <v>234000</v>
      </c>
      <c r="I32" s="187">
        <v>234000</v>
      </c>
      <c r="J32" s="187"/>
      <c r="K32" s="187"/>
      <c r="L32" s="187"/>
      <c r="M32" s="187">
        <v>234000</v>
      </c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91"/>
    </row>
    <row r="33" spans="1:24" ht="18" customHeight="1">
      <c r="A33" s="186" t="s">
        <v>222</v>
      </c>
      <c r="B33" s="186" t="s">
        <v>253</v>
      </c>
      <c r="C33" s="186" t="s">
        <v>254</v>
      </c>
      <c r="D33" s="186" t="s">
        <v>89</v>
      </c>
      <c r="E33" s="186" t="s">
        <v>248</v>
      </c>
      <c r="F33" s="186" t="s">
        <v>251</v>
      </c>
      <c r="G33" s="186" t="s">
        <v>252</v>
      </c>
      <c r="H33" s="187">
        <v>72000</v>
      </c>
      <c r="I33" s="187">
        <v>72000</v>
      </c>
      <c r="J33" s="187"/>
      <c r="K33" s="187"/>
      <c r="L33" s="187"/>
      <c r="M33" s="187">
        <v>72000</v>
      </c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91"/>
    </row>
    <row r="34" spans="1:24" ht="18" customHeight="1">
      <c r="A34" s="186" t="s">
        <v>222</v>
      </c>
      <c r="B34" s="186" t="s">
        <v>253</v>
      </c>
      <c r="C34" s="186" t="s">
        <v>254</v>
      </c>
      <c r="D34" s="186" t="s">
        <v>95</v>
      </c>
      <c r="E34" s="186" t="s">
        <v>225</v>
      </c>
      <c r="F34" s="186" t="s">
        <v>251</v>
      </c>
      <c r="G34" s="186" t="s">
        <v>252</v>
      </c>
      <c r="H34" s="187">
        <v>72000</v>
      </c>
      <c r="I34" s="187">
        <v>72000</v>
      </c>
      <c r="J34" s="187"/>
      <c r="K34" s="187"/>
      <c r="L34" s="187"/>
      <c r="M34" s="187">
        <v>72000</v>
      </c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91"/>
    </row>
    <row r="35" spans="1:24" ht="18" customHeight="1">
      <c r="A35" s="186" t="s">
        <v>222</v>
      </c>
      <c r="B35" s="186" t="s">
        <v>255</v>
      </c>
      <c r="C35" s="186" t="s">
        <v>256</v>
      </c>
      <c r="D35" s="186" t="s">
        <v>83</v>
      </c>
      <c r="E35" s="186" t="s">
        <v>225</v>
      </c>
      <c r="F35" s="186" t="s">
        <v>242</v>
      </c>
      <c r="G35" s="186" t="s">
        <v>243</v>
      </c>
      <c r="H35" s="187">
        <v>18000</v>
      </c>
      <c r="I35" s="187">
        <v>18000</v>
      </c>
      <c r="J35" s="187"/>
      <c r="K35" s="187"/>
      <c r="L35" s="187"/>
      <c r="M35" s="187">
        <v>18000</v>
      </c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91"/>
    </row>
    <row r="36" spans="1:24" ht="18" customHeight="1">
      <c r="A36" s="186" t="s">
        <v>222</v>
      </c>
      <c r="B36" s="186" t="s">
        <v>255</v>
      </c>
      <c r="C36" s="186" t="s">
        <v>256</v>
      </c>
      <c r="D36" s="186" t="s">
        <v>85</v>
      </c>
      <c r="E36" s="186" t="s">
        <v>246</v>
      </c>
      <c r="F36" s="186" t="s">
        <v>242</v>
      </c>
      <c r="G36" s="186" t="s">
        <v>243</v>
      </c>
      <c r="H36" s="187">
        <v>21180</v>
      </c>
      <c r="I36" s="187">
        <v>21180</v>
      </c>
      <c r="J36" s="187"/>
      <c r="K36" s="187"/>
      <c r="L36" s="187"/>
      <c r="M36" s="187">
        <v>21180</v>
      </c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91"/>
    </row>
    <row r="37" spans="1:24" ht="18" customHeight="1">
      <c r="A37" s="186" t="s">
        <v>222</v>
      </c>
      <c r="B37" s="186" t="s">
        <v>255</v>
      </c>
      <c r="C37" s="186" t="s">
        <v>256</v>
      </c>
      <c r="D37" s="186" t="s">
        <v>87</v>
      </c>
      <c r="E37" s="186" t="s">
        <v>247</v>
      </c>
      <c r="F37" s="186" t="s">
        <v>242</v>
      </c>
      <c r="G37" s="186" t="s">
        <v>243</v>
      </c>
      <c r="H37" s="187">
        <v>65256</v>
      </c>
      <c r="I37" s="187">
        <v>65256</v>
      </c>
      <c r="J37" s="187"/>
      <c r="K37" s="187"/>
      <c r="L37" s="187"/>
      <c r="M37" s="187">
        <v>65256</v>
      </c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91"/>
    </row>
    <row r="38" spans="1:24" ht="18" customHeight="1">
      <c r="A38" s="186" t="s">
        <v>222</v>
      </c>
      <c r="B38" s="186" t="s">
        <v>255</v>
      </c>
      <c r="C38" s="186" t="s">
        <v>256</v>
      </c>
      <c r="D38" s="186" t="s">
        <v>89</v>
      </c>
      <c r="E38" s="186" t="s">
        <v>248</v>
      </c>
      <c r="F38" s="186" t="s">
        <v>242</v>
      </c>
      <c r="G38" s="186" t="s">
        <v>243</v>
      </c>
      <c r="H38" s="187">
        <v>20520</v>
      </c>
      <c r="I38" s="187">
        <v>20520</v>
      </c>
      <c r="J38" s="187"/>
      <c r="K38" s="187"/>
      <c r="L38" s="187"/>
      <c r="M38" s="187">
        <v>20520</v>
      </c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91"/>
    </row>
    <row r="39" spans="1:24" ht="18" customHeight="1">
      <c r="A39" s="186" t="s">
        <v>222</v>
      </c>
      <c r="B39" s="186" t="s">
        <v>255</v>
      </c>
      <c r="C39" s="186" t="s">
        <v>256</v>
      </c>
      <c r="D39" s="186" t="s">
        <v>95</v>
      </c>
      <c r="E39" s="186" t="s">
        <v>225</v>
      </c>
      <c r="F39" s="186" t="s">
        <v>242</v>
      </c>
      <c r="G39" s="186" t="s">
        <v>243</v>
      </c>
      <c r="H39" s="187">
        <v>20460</v>
      </c>
      <c r="I39" s="187">
        <v>20460</v>
      </c>
      <c r="J39" s="187"/>
      <c r="K39" s="187"/>
      <c r="L39" s="187"/>
      <c r="M39" s="187">
        <v>20460</v>
      </c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91"/>
    </row>
    <row r="40" spans="1:24" ht="18" customHeight="1">
      <c r="A40" s="186" t="s">
        <v>222</v>
      </c>
      <c r="B40" s="186" t="s">
        <v>257</v>
      </c>
      <c r="C40" s="186" t="s">
        <v>258</v>
      </c>
      <c r="D40" s="186" t="s">
        <v>83</v>
      </c>
      <c r="E40" s="186" t="s">
        <v>225</v>
      </c>
      <c r="F40" s="186" t="s">
        <v>251</v>
      </c>
      <c r="G40" s="186" t="s">
        <v>252</v>
      </c>
      <c r="H40" s="187">
        <v>11130</v>
      </c>
      <c r="I40" s="187">
        <v>11130</v>
      </c>
      <c r="J40" s="187"/>
      <c r="K40" s="187"/>
      <c r="L40" s="187"/>
      <c r="M40" s="187">
        <v>11130</v>
      </c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91"/>
    </row>
    <row r="41" spans="1:24" ht="18" customHeight="1">
      <c r="A41" s="186" t="s">
        <v>222</v>
      </c>
      <c r="B41" s="186" t="s">
        <v>257</v>
      </c>
      <c r="C41" s="186" t="s">
        <v>258</v>
      </c>
      <c r="D41" s="186" t="s">
        <v>85</v>
      </c>
      <c r="E41" s="186" t="s">
        <v>246</v>
      </c>
      <c r="F41" s="186" t="s">
        <v>251</v>
      </c>
      <c r="G41" s="186" t="s">
        <v>252</v>
      </c>
      <c r="H41" s="187">
        <v>14992</v>
      </c>
      <c r="I41" s="187">
        <v>14992</v>
      </c>
      <c r="J41" s="187"/>
      <c r="K41" s="187"/>
      <c r="L41" s="187"/>
      <c r="M41" s="187">
        <v>14992</v>
      </c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91"/>
    </row>
    <row r="42" spans="1:24" ht="18" customHeight="1">
      <c r="A42" s="186" t="s">
        <v>222</v>
      </c>
      <c r="B42" s="186" t="s">
        <v>257</v>
      </c>
      <c r="C42" s="186" t="s">
        <v>258</v>
      </c>
      <c r="D42" s="186" t="s">
        <v>87</v>
      </c>
      <c r="E42" s="186" t="s">
        <v>247</v>
      </c>
      <c r="F42" s="186" t="s">
        <v>251</v>
      </c>
      <c r="G42" s="186" t="s">
        <v>252</v>
      </c>
      <c r="H42" s="187">
        <v>46477</v>
      </c>
      <c r="I42" s="187">
        <v>46477</v>
      </c>
      <c r="J42" s="187"/>
      <c r="K42" s="187"/>
      <c r="L42" s="187"/>
      <c r="M42" s="187">
        <v>46477</v>
      </c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91"/>
    </row>
    <row r="43" spans="1:24" ht="18" customHeight="1">
      <c r="A43" s="186" t="s">
        <v>222</v>
      </c>
      <c r="B43" s="186" t="s">
        <v>257</v>
      </c>
      <c r="C43" s="186" t="s">
        <v>258</v>
      </c>
      <c r="D43" s="186" t="s">
        <v>89</v>
      </c>
      <c r="E43" s="186" t="s">
        <v>248</v>
      </c>
      <c r="F43" s="186" t="s">
        <v>251</v>
      </c>
      <c r="G43" s="186" t="s">
        <v>252</v>
      </c>
      <c r="H43" s="187">
        <v>13588</v>
      </c>
      <c r="I43" s="187">
        <v>13588</v>
      </c>
      <c r="J43" s="187"/>
      <c r="K43" s="187"/>
      <c r="L43" s="187"/>
      <c r="M43" s="187">
        <v>13588</v>
      </c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91"/>
    </row>
    <row r="44" spans="1:24" ht="18" customHeight="1">
      <c r="A44" s="186" t="s">
        <v>222</v>
      </c>
      <c r="B44" s="186" t="s">
        <v>257</v>
      </c>
      <c r="C44" s="186" t="s">
        <v>258</v>
      </c>
      <c r="D44" s="186" t="s">
        <v>95</v>
      </c>
      <c r="E44" s="186" t="s">
        <v>225</v>
      </c>
      <c r="F44" s="186" t="s">
        <v>251</v>
      </c>
      <c r="G44" s="186" t="s">
        <v>252</v>
      </c>
      <c r="H44" s="187">
        <v>14209</v>
      </c>
      <c r="I44" s="187">
        <v>14209</v>
      </c>
      <c r="J44" s="187"/>
      <c r="K44" s="187"/>
      <c r="L44" s="187"/>
      <c r="M44" s="187">
        <v>14209</v>
      </c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91"/>
    </row>
    <row r="45" spans="1:24" ht="18" customHeight="1">
      <c r="A45" s="186" t="s">
        <v>222</v>
      </c>
      <c r="B45" s="186" t="s">
        <v>259</v>
      </c>
      <c r="C45" s="186" t="s">
        <v>260</v>
      </c>
      <c r="D45" s="186" t="s">
        <v>106</v>
      </c>
      <c r="E45" s="186" t="s">
        <v>261</v>
      </c>
      <c r="F45" s="186" t="s">
        <v>262</v>
      </c>
      <c r="G45" s="186" t="s">
        <v>260</v>
      </c>
      <c r="H45" s="187">
        <v>728241</v>
      </c>
      <c r="I45" s="187">
        <v>728241</v>
      </c>
      <c r="J45" s="187"/>
      <c r="K45" s="187"/>
      <c r="L45" s="187"/>
      <c r="M45" s="187">
        <v>728241</v>
      </c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91"/>
    </row>
    <row r="46" spans="1:24" ht="18" customHeight="1">
      <c r="A46" s="186" t="s">
        <v>222</v>
      </c>
      <c r="B46" s="186" t="s">
        <v>263</v>
      </c>
      <c r="C46" s="186" t="s">
        <v>264</v>
      </c>
      <c r="D46" s="186" t="s">
        <v>116</v>
      </c>
      <c r="E46" s="186" t="s">
        <v>265</v>
      </c>
      <c r="F46" s="186" t="s">
        <v>266</v>
      </c>
      <c r="G46" s="186" t="s">
        <v>267</v>
      </c>
      <c r="H46" s="187">
        <v>83305</v>
      </c>
      <c r="I46" s="187">
        <v>83305</v>
      </c>
      <c r="J46" s="187"/>
      <c r="K46" s="187"/>
      <c r="L46" s="187"/>
      <c r="M46" s="187">
        <v>83305</v>
      </c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91"/>
    </row>
    <row r="47" spans="1:24" ht="18" customHeight="1">
      <c r="A47" s="186" t="s">
        <v>222</v>
      </c>
      <c r="B47" s="186" t="s">
        <v>263</v>
      </c>
      <c r="C47" s="186" t="s">
        <v>264</v>
      </c>
      <c r="D47" s="186" t="s">
        <v>118</v>
      </c>
      <c r="E47" s="186" t="s">
        <v>268</v>
      </c>
      <c r="F47" s="186" t="s">
        <v>266</v>
      </c>
      <c r="G47" s="186" t="s">
        <v>267</v>
      </c>
      <c r="H47" s="187">
        <v>174072</v>
      </c>
      <c r="I47" s="187">
        <v>174072</v>
      </c>
      <c r="J47" s="187"/>
      <c r="K47" s="187"/>
      <c r="L47" s="187"/>
      <c r="M47" s="187">
        <v>174072</v>
      </c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91"/>
    </row>
    <row r="48" spans="1:24" ht="18" customHeight="1">
      <c r="A48" s="186" t="s">
        <v>222</v>
      </c>
      <c r="B48" s="186" t="s">
        <v>263</v>
      </c>
      <c r="C48" s="186" t="s">
        <v>264</v>
      </c>
      <c r="D48" s="186" t="s">
        <v>120</v>
      </c>
      <c r="E48" s="186" t="s">
        <v>269</v>
      </c>
      <c r="F48" s="186" t="s">
        <v>270</v>
      </c>
      <c r="G48" s="186" t="s">
        <v>271</v>
      </c>
      <c r="H48" s="187">
        <v>252858</v>
      </c>
      <c r="I48" s="187">
        <v>252858</v>
      </c>
      <c r="J48" s="187"/>
      <c r="K48" s="187"/>
      <c r="L48" s="187"/>
      <c r="M48" s="187">
        <v>252858</v>
      </c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91"/>
    </row>
    <row r="49" spans="1:24" ht="18" customHeight="1">
      <c r="A49" s="186" t="s">
        <v>222</v>
      </c>
      <c r="B49" s="186" t="s">
        <v>263</v>
      </c>
      <c r="C49" s="186" t="s">
        <v>264</v>
      </c>
      <c r="D49" s="186" t="s">
        <v>122</v>
      </c>
      <c r="E49" s="186" t="s">
        <v>272</v>
      </c>
      <c r="F49" s="186" t="s">
        <v>273</v>
      </c>
      <c r="G49" s="186" t="s">
        <v>274</v>
      </c>
      <c r="H49" s="187">
        <v>9400</v>
      </c>
      <c r="I49" s="187">
        <v>9400</v>
      </c>
      <c r="J49" s="187"/>
      <c r="K49" s="187"/>
      <c r="L49" s="187"/>
      <c r="M49" s="187">
        <v>9400</v>
      </c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91"/>
    </row>
    <row r="50" spans="1:24" ht="18" customHeight="1">
      <c r="A50" s="186" t="s">
        <v>222</v>
      </c>
      <c r="B50" s="186" t="s">
        <v>263</v>
      </c>
      <c r="C50" s="186" t="s">
        <v>264</v>
      </c>
      <c r="D50" s="186" t="s">
        <v>122</v>
      </c>
      <c r="E50" s="186" t="s">
        <v>272</v>
      </c>
      <c r="F50" s="186" t="s">
        <v>273</v>
      </c>
      <c r="G50" s="186" t="s">
        <v>274</v>
      </c>
      <c r="H50" s="187">
        <v>30080</v>
      </c>
      <c r="I50" s="187">
        <v>30080</v>
      </c>
      <c r="J50" s="187"/>
      <c r="K50" s="187"/>
      <c r="L50" s="187"/>
      <c r="M50" s="187">
        <v>30080</v>
      </c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91"/>
    </row>
    <row r="51" spans="1:24" ht="18" customHeight="1">
      <c r="A51" s="186" t="s">
        <v>222</v>
      </c>
      <c r="B51" s="186" t="s">
        <v>275</v>
      </c>
      <c r="C51" s="186" t="s">
        <v>276</v>
      </c>
      <c r="D51" s="186" t="s">
        <v>83</v>
      </c>
      <c r="E51" s="186" t="s">
        <v>225</v>
      </c>
      <c r="F51" s="186" t="s">
        <v>273</v>
      </c>
      <c r="G51" s="186" t="s">
        <v>274</v>
      </c>
      <c r="H51" s="187">
        <v>9200</v>
      </c>
      <c r="I51" s="187">
        <v>9200</v>
      </c>
      <c r="J51" s="187"/>
      <c r="K51" s="187"/>
      <c r="L51" s="187"/>
      <c r="M51" s="187">
        <v>9200</v>
      </c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91"/>
    </row>
    <row r="52" spans="1:24" ht="18" customHeight="1">
      <c r="A52" s="186" t="s">
        <v>222</v>
      </c>
      <c r="B52" s="186" t="s">
        <v>275</v>
      </c>
      <c r="C52" s="186" t="s">
        <v>276</v>
      </c>
      <c r="D52" s="186" t="s">
        <v>85</v>
      </c>
      <c r="E52" s="186" t="s">
        <v>246</v>
      </c>
      <c r="F52" s="186" t="s">
        <v>273</v>
      </c>
      <c r="G52" s="186" t="s">
        <v>274</v>
      </c>
      <c r="H52" s="187">
        <v>2239</v>
      </c>
      <c r="I52" s="187">
        <v>2239</v>
      </c>
      <c r="J52" s="187"/>
      <c r="K52" s="187"/>
      <c r="L52" s="187"/>
      <c r="M52" s="187">
        <v>2239</v>
      </c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91"/>
    </row>
    <row r="53" spans="1:24" ht="18" customHeight="1">
      <c r="A53" s="186" t="s">
        <v>222</v>
      </c>
      <c r="B53" s="186" t="s">
        <v>275</v>
      </c>
      <c r="C53" s="186" t="s">
        <v>276</v>
      </c>
      <c r="D53" s="186" t="s">
        <v>87</v>
      </c>
      <c r="E53" s="186" t="s">
        <v>247</v>
      </c>
      <c r="F53" s="186" t="s">
        <v>273</v>
      </c>
      <c r="G53" s="186" t="s">
        <v>274</v>
      </c>
      <c r="H53" s="187">
        <v>7031</v>
      </c>
      <c r="I53" s="187">
        <v>7031</v>
      </c>
      <c r="J53" s="187"/>
      <c r="K53" s="187"/>
      <c r="L53" s="187"/>
      <c r="M53" s="187">
        <v>7031</v>
      </c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91"/>
    </row>
    <row r="54" spans="1:24" ht="18" customHeight="1">
      <c r="A54" s="186" t="s">
        <v>222</v>
      </c>
      <c r="B54" s="186" t="s">
        <v>275</v>
      </c>
      <c r="C54" s="186" t="s">
        <v>276</v>
      </c>
      <c r="D54" s="186" t="s">
        <v>89</v>
      </c>
      <c r="E54" s="186" t="s">
        <v>248</v>
      </c>
      <c r="F54" s="186" t="s">
        <v>273</v>
      </c>
      <c r="G54" s="186" t="s">
        <v>274</v>
      </c>
      <c r="H54" s="187">
        <v>2124</v>
      </c>
      <c r="I54" s="187">
        <v>2124</v>
      </c>
      <c r="J54" s="187"/>
      <c r="K54" s="187"/>
      <c r="L54" s="187"/>
      <c r="M54" s="187">
        <v>2124</v>
      </c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91"/>
    </row>
    <row r="55" spans="1:24" ht="18" customHeight="1">
      <c r="A55" s="186" t="s">
        <v>222</v>
      </c>
      <c r="B55" s="186" t="s">
        <v>275</v>
      </c>
      <c r="C55" s="186" t="s">
        <v>276</v>
      </c>
      <c r="D55" s="186" t="s">
        <v>95</v>
      </c>
      <c r="E55" s="186" t="s">
        <v>225</v>
      </c>
      <c r="F55" s="186" t="s">
        <v>273</v>
      </c>
      <c r="G55" s="186" t="s">
        <v>274</v>
      </c>
      <c r="H55" s="187">
        <v>2166</v>
      </c>
      <c r="I55" s="187">
        <v>2166</v>
      </c>
      <c r="J55" s="187"/>
      <c r="K55" s="187"/>
      <c r="L55" s="187"/>
      <c r="M55" s="187">
        <v>2166</v>
      </c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91"/>
    </row>
    <row r="56" spans="1:24" ht="18" customHeight="1">
      <c r="A56" s="186" t="s">
        <v>222</v>
      </c>
      <c r="B56" s="186" t="s">
        <v>277</v>
      </c>
      <c r="C56" s="186" t="s">
        <v>278</v>
      </c>
      <c r="D56" s="186" t="s">
        <v>83</v>
      </c>
      <c r="E56" s="186" t="s">
        <v>225</v>
      </c>
      <c r="F56" s="186" t="s">
        <v>273</v>
      </c>
      <c r="G56" s="186" t="s">
        <v>274</v>
      </c>
      <c r="H56" s="187">
        <v>2088</v>
      </c>
      <c r="I56" s="187">
        <v>2088</v>
      </c>
      <c r="J56" s="187"/>
      <c r="K56" s="187"/>
      <c r="L56" s="187"/>
      <c r="M56" s="187">
        <v>2088</v>
      </c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91"/>
    </row>
    <row r="57" spans="1:24" ht="18" customHeight="1">
      <c r="A57" s="186" t="s">
        <v>222</v>
      </c>
      <c r="B57" s="186" t="s">
        <v>277</v>
      </c>
      <c r="C57" s="186" t="s">
        <v>278</v>
      </c>
      <c r="D57" s="186" t="s">
        <v>85</v>
      </c>
      <c r="E57" s="186" t="s">
        <v>246</v>
      </c>
      <c r="F57" s="186" t="s">
        <v>273</v>
      </c>
      <c r="G57" s="186" t="s">
        <v>274</v>
      </c>
      <c r="H57" s="187">
        <v>2630</v>
      </c>
      <c r="I57" s="187">
        <v>2630</v>
      </c>
      <c r="J57" s="187"/>
      <c r="K57" s="187"/>
      <c r="L57" s="187"/>
      <c r="M57" s="187">
        <v>2630</v>
      </c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91"/>
    </row>
    <row r="58" spans="1:24" ht="18" customHeight="1">
      <c r="A58" s="186" t="s">
        <v>222</v>
      </c>
      <c r="B58" s="186" t="s">
        <v>277</v>
      </c>
      <c r="C58" s="186" t="s">
        <v>278</v>
      </c>
      <c r="D58" s="186" t="s">
        <v>87</v>
      </c>
      <c r="E58" s="186" t="s">
        <v>247</v>
      </c>
      <c r="F58" s="186" t="s">
        <v>273</v>
      </c>
      <c r="G58" s="186" t="s">
        <v>274</v>
      </c>
      <c r="H58" s="187">
        <v>8205</v>
      </c>
      <c r="I58" s="187">
        <v>8205</v>
      </c>
      <c r="J58" s="187"/>
      <c r="K58" s="187"/>
      <c r="L58" s="187"/>
      <c r="M58" s="187">
        <v>8205</v>
      </c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91"/>
    </row>
    <row r="59" spans="1:24" ht="18" customHeight="1">
      <c r="A59" s="186" t="s">
        <v>222</v>
      </c>
      <c r="B59" s="186" t="s">
        <v>277</v>
      </c>
      <c r="C59" s="186" t="s">
        <v>278</v>
      </c>
      <c r="D59" s="186" t="s">
        <v>89</v>
      </c>
      <c r="E59" s="186" t="s">
        <v>248</v>
      </c>
      <c r="F59" s="186" t="s">
        <v>273</v>
      </c>
      <c r="G59" s="186" t="s">
        <v>274</v>
      </c>
      <c r="H59" s="187">
        <v>2469</v>
      </c>
      <c r="I59" s="187">
        <v>2469</v>
      </c>
      <c r="J59" s="187"/>
      <c r="K59" s="187"/>
      <c r="L59" s="187"/>
      <c r="M59" s="187">
        <v>2469</v>
      </c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91"/>
    </row>
    <row r="60" spans="1:24" ht="18" customHeight="1">
      <c r="A60" s="186" t="s">
        <v>222</v>
      </c>
      <c r="B60" s="186" t="s">
        <v>277</v>
      </c>
      <c r="C60" s="186" t="s">
        <v>278</v>
      </c>
      <c r="D60" s="186" t="s">
        <v>95</v>
      </c>
      <c r="E60" s="186" t="s">
        <v>225</v>
      </c>
      <c r="F60" s="186" t="s">
        <v>273</v>
      </c>
      <c r="G60" s="186" t="s">
        <v>274</v>
      </c>
      <c r="H60" s="187">
        <v>2529</v>
      </c>
      <c r="I60" s="187">
        <v>2529</v>
      </c>
      <c r="J60" s="187"/>
      <c r="K60" s="187"/>
      <c r="L60" s="187"/>
      <c r="M60" s="187">
        <v>2529</v>
      </c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91"/>
    </row>
    <row r="61" spans="1:24" ht="18" customHeight="1">
      <c r="A61" s="186" t="s">
        <v>222</v>
      </c>
      <c r="B61" s="186" t="s">
        <v>279</v>
      </c>
      <c r="C61" s="186" t="s">
        <v>280</v>
      </c>
      <c r="D61" s="186" t="s">
        <v>87</v>
      </c>
      <c r="E61" s="186" t="s">
        <v>247</v>
      </c>
      <c r="F61" s="186" t="s">
        <v>281</v>
      </c>
      <c r="G61" s="186" t="s">
        <v>282</v>
      </c>
      <c r="H61" s="187">
        <v>192000</v>
      </c>
      <c r="I61" s="187">
        <v>192000</v>
      </c>
      <c r="J61" s="187"/>
      <c r="K61" s="187"/>
      <c r="L61" s="187"/>
      <c r="M61" s="187">
        <v>192000</v>
      </c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91"/>
    </row>
    <row r="62" spans="1:24" ht="18" customHeight="1">
      <c r="A62" s="186" t="s">
        <v>222</v>
      </c>
      <c r="B62" s="186" t="s">
        <v>283</v>
      </c>
      <c r="C62" s="186" t="s">
        <v>284</v>
      </c>
      <c r="D62" s="186" t="s">
        <v>128</v>
      </c>
      <c r="E62" s="186" t="s">
        <v>284</v>
      </c>
      <c r="F62" s="186" t="s">
        <v>285</v>
      </c>
      <c r="G62" s="186" t="s">
        <v>284</v>
      </c>
      <c r="H62" s="187">
        <v>498214</v>
      </c>
      <c r="I62" s="187">
        <v>498214</v>
      </c>
      <c r="J62" s="187"/>
      <c r="K62" s="187"/>
      <c r="L62" s="187"/>
      <c r="M62" s="187">
        <v>498214</v>
      </c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91"/>
    </row>
    <row r="63" spans="1:24" ht="18" customHeight="1">
      <c r="A63" s="186" t="s">
        <v>222</v>
      </c>
      <c r="B63" s="186" t="s">
        <v>286</v>
      </c>
      <c r="C63" s="186" t="s">
        <v>287</v>
      </c>
      <c r="D63" s="186" t="s">
        <v>104</v>
      </c>
      <c r="E63" s="186" t="s">
        <v>288</v>
      </c>
      <c r="F63" s="186" t="s">
        <v>289</v>
      </c>
      <c r="G63" s="186" t="s">
        <v>290</v>
      </c>
      <c r="H63" s="187">
        <v>547380</v>
      </c>
      <c r="I63" s="187">
        <v>547380</v>
      </c>
      <c r="J63" s="187"/>
      <c r="K63" s="187"/>
      <c r="L63" s="187"/>
      <c r="M63" s="187">
        <v>547380</v>
      </c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91"/>
    </row>
    <row r="64" spans="1:24" ht="18" customHeight="1">
      <c r="A64" s="186" t="s">
        <v>222</v>
      </c>
      <c r="B64" s="186" t="s">
        <v>286</v>
      </c>
      <c r="C64" s="186" t="s">
        <v>287</v>
      </c>
      <c r="D64" s="186" t="s">
        <v>104</v>
      </c>
      <c r="E64" s="186" t="s">
        <v>288</v>
      </c>
      <c r="F64" s="186" t="s">
        <v>289</v>
      </c>
      <c r="G64" s="186" t="s">
        <v>290</v>
      </c>
      <c r="H64" s="187">
        <v>696960</v>
      </c>
      <c r="I64" s="187">
        <v>696960</v>
      </c>
      <c r="J64" s="187"/>
      <c r="K64" s="187"/>
      <c r="L64" s="187"/>
      <c r="M64" s="187">
        <v>696960</v>
      </c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91"/>
    </row>
    <row r="65" spans="1:24" ht="18" customHeight="1">
      <c r="A65" s="186" t="s">
        <v>222</v>
      </c>
      <c r="B65" s="186" t="s">
        <v>291</v>
      </c>
      <c r="C65" s="186" t="s">
        <v>292</v>
      </c>
      <c r="D65" s="186" t="s">
        <v>83</v>
      </c>
      <c r="E65" s="186" t="s">
        <v>225</v>
      </c>
      <c r="F65" s="186" t="s">
        <v>293</v>
      </c>
      <c r="G65" s="186" t="s">
        <v>294</v>
      </c>
      <c r="H65" s="187">
        <v>1000</v>
      </c>
      <c r="I65" s="187">
        <v>1000</v>
      </c>
      <c r="J65" s="187"/>
      <c r="K65" s="187"/>
      <c r="L65" s="187"/>
      <c r="M65" s="187">
        <v>1000</v>
      </c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91"/>
    </row>
    <row r="66" spans="1:24" ht="18" customHeight="1">
      <c r="A66" s="186" t="s">
        <v>222</v>
      </c>
      <c r="B66" s="186" t="s">
        <v>295</v>
      </c>
      <c r="C66" s="186" t="s">
        <v>183</v>
      </c>
      <c r="D66" s="186" t="s">
        <v>83</v>
      </c>
      <c r="E66" s="186" t="s">
        <v>225</v>
      </c>
      <c r="F66" s="186" t="s">
        <v>296</v>
      </c>
      <c r="G66" s="186" t="s">
        <v>183</v>
      </c>
      <c r="H66" s="187">
        <v>10000</v>
      </c>
      <c r="I66" s="187">
        <v>10000</v>
      </c>
      <c r="J66" s="187"/>
      <c r="K66" s="187"/>
      <c r="L66" s="187"/>
      <c r="M66" s="187">
        <v>10000</v>
      </c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91"/>
    </row>
    <row r="67" spans="1:24" ht="18" customHeight="1">
      <c r="A67" s="186" t="s">
        <v>222</v>
      </c>
      <c r="B67" s="186" t="s">
        <v>297</v>
      </c>
      <c r="C67" s="186" t="s">
        <v>298</v>
      </c>
      <c r="D67" s="186" t="s">
        <v>83</v>
      </c>
      <c r="E67" s="186" t="s">
        <v>225</v>
      </c>
      <c r="F67" s="186" t="s">
        <v>299</v>
      </c>
      <c r="G67" s="186" t="s">
        <v>298</v>
      </c>
      <c r="H67" s="187">
        <v>18000</v>
      </c>
      <c r="I67" s="187">
        <v>18000</v>
      </c>
      <c r="J67" s="187"/>
      <c r="K67" s="187"/>
      <c r="L67" s="187"/>
      <c r="M67" s="187">
        <v>18000</v>
      </c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91"/>
    </row>
    <row r="68" spans="1:24" ht="18" customHeight="1">
      <c r="A68" s="186" t="s">
        <v>222</v>
      </c>
      <c r="B68" s="186" t="s">
        <v>291</v>
      </c>
      <c r="C68" s="186" t="s">
        <v>292</v>
      </c>
      <c r="D68" s="186" t="s">
        <v>83</v>
      </c>
      <c r="E68" s="186" t="s">
        <v>225</v>
      </c>
      <c r="F68" s="186" t="s">
        <v>300</v>
      </c>
      <c r="G68" s="186" t="s">
        <v>301</v>
      </c>
      <c r="H68" s="187">
        <v>2400</v>
      </c>
      <c r="I68" s="187">
        <v>2400</v>
      </c>
      <c r="J68" s="187"/>
      <c r="K68" s="187"/>
      <c r="L68" s="187"/>
      <c r="M68" s="187">
        <v>2400</v>
      </c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91"/>
    </row>
    <row r="69" spans="1:24" ht="18" customHeight="1">
      <c r="A69" s="186" t="s">
        <v>222</v>
      </c>
      <c r="B69" s="186" t="s">
        <v>291</v>
      </c>
      <c r="C69" s="186" t="s">
        <v>292</v>
      </c>
      <c r="D69" s="186" t="s">
        <v>83</v>
      </c>
      <c r="E69" s="186" t="s">
        <v>225</v>
      </c>
      <c r="F69" s="186" t="s">
        <v>302</v>
      </c>
      <c r="G69" s="186" t="s">
        <v>303</v>
      </c>
      <c r="H69" s="187">
        <v>25600</v>
      </c>
      <c r="I69" s="187">
        <v>25600</v>
      </c>
      <c r="J69" s="187"/>
      <c r="K69" s="187"/>
      <c r="L69" s="187"/>
      <c r="M69" s="187">
        <v>25600</v>
      </c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91"/>
    </row>
    <row r="70" spans="1:24" ht="18" customHeight="1">
      <c r="A70" s="186" t="s">
        <v>222</v>
      </c>
      <c r="B70" s="186" t="s">
        <v>291</v>
      </c>
      <c r="C70" s="186" t="s">
        <v>292</v>
      </c>
      <c r="D70" s="186" t="s">
        <v>83</v>
      </c>
      <c r="E70" s="186" t="s">
        <v>225</v>
      </c>
      <c r="F70" s="186" t="s">
        <v>304</v>
      </c>
      <c r="G70" s="186" t="s">
        <v>305</v>
      </c>
      <c r="H70" s="187">
        <v>15000</v>
      </c>
      <c r="I70" s="187">
        <v>15000</v>
      </c>
      <c r="J70" s="187"/>
      <c r="K70" s="187"/>
      <c r="L70" s="187"/>
      <c r="M70" s="187">
        <v>15000</v>
      </c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91"/>
    </row>
    <row r="71" spans="1:24" ht="18" customHeight="1">
      <c r="A71" s="186" t="s">
        <v>222</v>
      </c>
      <c r="B71" s="186" t="s">
        <v>291</v>
      </c>
      <c r="C71" s="186" t="s">
        <v>292</v>
      </c>
      <c r="D71" s="186" t="s">
        <v>85</v>
      </c>
      <c r="E71" s="186" t="s">
        <v>246</v>
      </c>
      <c r="F71" s="186" t="s">
        <v>306</v>
      </c>
      <c r="G71" s="186" t="s">
        <v>307</v>
      </c>
      <c r="H71" s="187">
        <v>12000</v>
      </c>
      <c r="I71" s="187">
        <v>12000</v>
      </c>
      <c r="J71" s="187"/>
      <c r="K71" s="187"/>
      <c r="L71" s="187"/>
      <c r="M71" s="187">
        <v>12000</v>
      </c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91"/>
    </row>
    <row r="72" spans="1:24" ht="18" customHeight="1">
      <c r="A72" s="186" t="s">
        <v>222</v>
      </c>
      <c r="B72" s="186" t="s">
        <v>297</v>
      </c>
      <c r="C72" s="186" t="s">
        <v>298</v>
      </c>
      <c r="D72" s="186" t="s">
        <v>85</v>
      </c>
      <c r="E72" s="186" t="s">
        <v>246</v>
      </c>
      <c r="F72" s="186" t="s">
        <v>299</v>
      </c>
      <c r="G72" s="186" t="s">
        <v>298</v>
      </c>
      <c r="H72" s="187">
        <v>4000</v>
      </c>
      <c r="I72" s="187">
        <v>4000</v>
      </c>
      <c r="J72" s="187"/>
      <c r="K72" s="187"/>
      <c r="L72" s="187"/>
      <c r="M72" s="187">
        <v>4000</v>
      </c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91"/>
    </row>
    <row r="73" spans="1:24" ht="18" customHeight="1">
      <c r="A73" s="186" t="s">
        <v>222</v>
      </c>
      <c r="B73" s="186" t="s">
        <v>291</v>
      </c>
      <c r="C73" s="186" t="s">
        <v>292</v>
      </c>
      <c r="D73" s="186" t="s">
        <v>87</v>
      </c>
      <c r="E73" s="186" t="s">
        <v>247</v>
      </c>
      <c r="F73" s="186" t="s">
        <v>308</v>
      </c>
      <c r="G73" s="186" t="s">
        <v>309</v>
      </c>
      <c r="H73" s="187">
        <v>5400</v>
      </c>
      <c r="I73" s="187">
        <v>5400</v>
      </c>
      <c r="J73" s="187"/>
      <c r="K73" s="187"/>
      <c r="L73" s="187"/>
      <c r="M73" s="187">
        <v>5400</v>
      </c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91"/>
    </row>
    <row r="74" spans="1:24" ht="18" customHeight="1">
      <c r="A74" s="186" t="s">
        <v>222</v>
      </c>
      <c r="B74" s="186" t="s">
        <v>297</v>
      </c>
      <c r="C74" s="186" t="s">
        <v>298</v>
      </c>
      <c r="D74" s="186" t="s">
        <v>87</v>
      </c>
      <c r="E74" s="186" t="s">
        <v>247</v>
      </c>
      <c r="F74" s="186" t="s">
        <v>299</v>
      </c>
      <c r="G74" s="186" t="s">
        <v>298</v>
      </c>
      <c r="H74" s="187">
        <v>13000</v>
      </c>
      <c r="I74" s="187">
        <v>13000</v>
      </c>
      <c r="J74" s="187"/>
      <c r="K74" s="187"/>
      <c r="L74" s="187"/>
      <c r="M74" s="187">
        <v>13000</v>
      </c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91"/>
    </row>
    <row r="75" spans="1:24" ht="18" customHeight="1">
      <c r="A75" s="186" t="s">
        <v>222</v>
      </c>
      <c r="B75" s="186" t="s">
        <v>291</v>
      </c>
      <c r="C75" s="186" t="s">
        <v>292</v>
      </c>
      <c r="D75" s="186" t="s">
        <v>87</v>
      </c>
      <c r="E75" s="186" t="s">
        <v>247</v>
      </c>
      <c r="F75" s="186" t="s">
        <v>302</v>
      </c>
      <c r="G75" s="186" t="s">
        <v>303</v>
      </c>
      <c r="H75" s="187">
        <v>23600</v>
      </c>
      <c r="I75" s="187">
        <v>23600</v>
      </c>
      <c r="J75" s="187"/>
      <c r="K75" s="187"/>
      <c r="L75" s="187"/>
      <c r="M75" s="187">
        <v>23600</v>
      </c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91"/>
    </row>
    <row r="76" spans="1:24" ht="18" customHeight="1">
      <c r="A76" s="186" t="s">
        <v>222</v>
      </c>
      <c r="B76" s="186" t="s">
        <v>291</v>
      </c>
      <c r="C76" s="186" t="s">
        <v>292</v>
      </c>
      <c r="D76" s="186" t="s">
        <v>87</v>
      </c>
      <c r="E76" s="186" t="s">
        <v>247</v>
      </c>
      <c r="F76" s="186" t="s">
        <v>306</v>
      </c>
      <c r="G76" s="186" t="s">
        <v>307</v>
      </c>
      <c r="H76" s="187">
        <v>10000</v>
      </c>
      <c r="I76" s="187">
        <v>10000</v>
      </c>
      <c r="J76" s="187"/>
      <c r="K76" s="187"/>
      <c r="L76" s="187"/>
      <c r="M76" s="187">
        <v>10000</v>
      </c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91"/>
    </row>
    <row r="77" spans="1:24" ht="18" customHeight="1">
      <c r="A77" s="186" t="s">
        <v>222</v>
      </c>
      <c r="B77" s="186" t="s">
        <v>291</v>
      </c>
      <c r="C77" s="186" t="s">
        <v>292</v>
      </c>
      <c r="D77" s="186" t="s">
        <v>89</v>
      </c>
      <c r="E77" s="186" t="s">
        <v>248</v>
      </c>
      <c r="F77" s="186" t="s">
        <v>302</v>
      </c>
      <c r="G77" s="186" t="s">
        <v>303</v>
      </c>
      <c r="H77" s="187">
        <v>12000</v>
      </c>
      <c r="I77" s="187">
        <v>12000</v>
      </c>
      <c r="J77" s="187"/>
      <c r="K77" s="187"/>
      <c r="L77" s="187"/>
      <c r="M77" s="187">
        <v>12000</v>
      </c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91"/>
    </row>
    <row r="78" spans="1:24" ht="18" customHeight="1">
      <c r="A78" s="186" t="s">
        <v>222</v>
      </c>
      <c r="B78" s="186" t="s">
        <v>297</v>
      </c>
      <c r="C78" s="186" t="s">
        <v>298</v>
      </c>
      <c r="D78" s="186" t="s">
        <v>89</v>
      </c>
      <c r="E78" s="186" t="s">
        <v>248</v>
      </c>
      <c r="F78" s="186" t="s">
        <v>299</v>
      </c>
      <c r="G78" s="186" t="s">
        <v>298</v>
      </c>
      <c r="H78" s="187">
        <v>4000</v>
      </c>
      <c r="I78" s="187">
        <v>4000</v>
      </c>
      <c r="J78" s="187"/>
      <c r="K78" s="187"/>
      <c r="L78" s="187"/>
      <c r="M78" s="187">
        <v>4000</v>
      </c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91"/>
    </row>
    <row r="79" spans="1:24" ht="18" customHeight="1">
      <c r="A79" s="186" t="s">
        <v>222</v>
      </c>
      <c r="B79" s="186" t="s">
        <v>291</v>
      </c>
      <c r="C79" s="186" t="s">
        <v>292</v>
      </c>
      <c r="D79" s="186" t="s">
        <v>95</v>
      </c>
      <c r="E79" s="186" t="s">
        <v>225</v>
      </c>
      <c r="F79" s="186" t="s">
        <v>302</v>
      </c>
      <c r="G79" s="186" t="s">
        <v>303</v>
      </c>
      <c r="H79" s="187">
        <v>6000</v>
      </c>
      <c r="I79" s="187">
        <v>6000</v>
      </c>
      <c r="J79" s="187"/>
      <c r="K79" s="187"/>
      <c r="L79" s="187"/>
      <c r="M79" s="187">
        <v>6000</v>
      </c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91"/>
    </row>
    <row r="80" spans="1:24" ht="18" customHeight="1">
      <c r="A80" s="186" t="s">
        <v>222</v>
      </c>
      <c r="B80" s="186" t="s">
        <v>291</v>
      </c>
      <c r="C80" s="186" t="s">
        <v>292</v>
      </c>
      <c r="D80" s="186" t="s">
        <v>95</v>
      </c>
      <c r="E80" s="186" t="s">
        <v>225</v>
      </c>
      <c r="F80" s="186" t="s">
        <v>306</v>
      </c>
      <c r="G80" s="186" t="s">
        <v>307</v>
      </c>
      <c r="H80" s="187">
        <v>6000</v>
      </c>
      <c r="I80" s="187">
        <v>6000</v>
      </c>
      <c r="J80" s="187"/>
      <c r="K80" s="187"/>
      <c r="L80" s="187"/>
      <c r="M80" s="187">
        <v>6000</v>
      </c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91"/>
    </row>
    <row r="81" spans="1:24" ht="18" customHeight="1">
      <c r="A81" s="186" t="s">
        <v>222</v>
      </c>
      <c r="B81" s="186" t="s">
        <v>297</v>
      </c>
      <c r="C81" s="186" t="s">
        <v>298</v>
      </c>
      <c r="D81" s="186" t="s">
        <v>95</v>
      </c>
      <c r="E81" s="186" t="s">
        <v>225</v>
      </c>
      <c r="F81" s="186" t="s">
        <v>299</v>
      </c>
      <c r="G81" s="186" t="s">
        <v>298</v>
      </c>
      <c r="H81" s="187">
        <v>4000</v>
      </c>
      <c r="I81" s="187">
        <v>4000</v>
      </c>
      <c r="J81" s="187"/>
      <c r="K81" s="187"/>
      <c r="L81" s="187"/>
      <c r="M81" s="187">
        <v>4000</v>
      </c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91"/>
    </row>
    <row r="82" spans="1:24" ht="18" customHeight="1">
      <c r="A82" s="186" t="s">
        <v>222</v>
      </c>
      <c r="B82" s="186" t="s">
        <v>310</v>
      </c>
      <c r="C82" s="186" t="s">
        <v>311</v>
      </c>
      <c r="D82" s="186" t="s">
        <v>83</v>
      </c>
      <c r="E82" s="186" t="s">
        <v>225</v>
      </c>
      <c r="F82" s="186" t="s">
        <v>302</v>
      </c>
      <c r="G82" s="186" t="s">
        <v>303</v>
      </c>
      <c r="H82" s="187">
        <v>24600</v>
      </c>
      <c r="I82" s="187">
        <v>24600</v>
      </c>
      <c r="J82" s="187"/>
      <c r="K82" s="187"/>
      <c r="L82" s="187"/>
      <c r="M82" s="187">
        <v>24600</v>
      </c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91"/>
    </row>
    <row r="83" spans="1:24" ht="18" customHeight="1">
      <c r="A83" s="186" t="s">
        <v>222</v>
      </c>
      <c r="B83" s="186" t="s">
        <v>312</v>
      </c>
      <c r="C83" s="186" t="s">
        <v>313</v>
      </c>
      <c r="D83" s="186" t="s">
        <v>83</v>
      </c>
      <c r="E83" s="186" t="s">
        <v>225</v>
      </c>
      <c r="F83" s="186" t="s">
        <v>314</v>
      </c>
      <c r="G83" s="186" t="s">
        <v>315</v>
      </c>
      <c r="H83" s="187">
        <v>15000</v>
      </c>
      <c r="I83" s="187">
        <v>15000</v>
      </c>
      <c r="J83" s="187"/>
      <c r="K83" s="187"/>
      <c r="L83" s="187"/>
      <c r="M83" s="187">
        <v>15000</v>
      </c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91"/>
    </row>
    <row r="84" spans="1:24" ht="18" customHeight="1">
      <c r="A84" s="186" t="s">
        <v>222</v>
      </c>
      <c r="B84" s="186" t="s">
        <v>316</v>
      </c>
      <c r="C84" s="186" t="s">
        <v>317</v>
      </c>
      <c r="D84" s="186" t="s">
        <v>83</v>
      </c>
      <c r="E84" s="186" t="s">
        <v>225</v>
      </c>
      <c r="F84" s="186" t="s">
        <v>230</v>
      </c>
      <c r="G84" s="186" t="s">
        <v>231</v>
      </c>
      <c r="H84" s="187">
        <v>12360</v>
      </c>
      <c r="I84" s="187">
        <v>12360</v>
      </c>
      <c r="J84" s="187"/>
      <c r="K84" s="187"/>
      <c r="L84" s="187"/>
      <c r="M84" s="187">
        <v>12360</v>
      </c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91"/>
    </row>
    <row r="85" spans="1:24" ht="18" customHeight="1">
      <c r="A85" s="186" t="s">
        <v>222</v>
      </c>
      <c r="B85" s="186" t="s">
        <v>318</v>
      </c>
      <c r="C85" s="186" t="s">
        <v>319</v>
      </c>
      <c r="D85" s="186" t="s">
        <v>91</v>
      </c>
      <c r="E85" s="186" t="s">
        <v>320</v>
      </c>
      <c r="F85" s="186" t="s">
        <v>321</v>
      </c>
      <c r="G85" s="186" t="s">
        <v>322</v>
      </c>
      <c r="H85" s="187">
        <v>131400</v>
      </c>
      <c r="I85" s="187">
        <v>131400</v>
      </c>
      <c r="J85" s="187"/>
      <c r="K85" s="187"/>
      <c r="L85" s="187"/>
      <c r="M85" s="187">
        <v>131400</v>
      </c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91"/>
    </row>
    <row r="86" spans="1:24" ht="18" customHeight="1">
      <c r="A86" s="186" t="s">
        <v>222</v>
      </c>
      <c r="B86" s="186" t="s">
        <v>323</v>
      </c>
      <c r="C86" s="186" t="s">
        <v>324</v>
      </c>
      <c r="D86" s="186" t="s">
        <v>83</v>
      </c>
      <c r="E86" s="186" t="s">
        <v>225</v>
      </c>
      <c r="F86" s="186" t="s">
        <v>321</v>
      </c>
      <c r="G86" s="186" t="s">
        <v>322</v>
      </c>
      <c r="H86" s="187">
        <v>55688</v>
      </c>
      <c r="I86" s="187">
        <v>55688</v>
      </c>
      <c r="J86" s="187"/>
      <c r="K86" s="187"/>
      <c r="L86" s="187"/>
      <c r="M86" s="187">
        <v>55688</v>
      </c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91"/>
    </row>
    <row r="87" spans="1:24" ht="18" customHeight="1">
      <c r="A87" s="192" t="s">
        <v>130</v>
      </c>
      <c r="B87" s="193"/>
      <c r="C87" s="193"/>
      <c r="D87" s="193"/>
      <c r="E87" s="193"/>
      <c r="F87" s="193"/>
      <c r="G87" s="194"/>
      <c r="H87" s="187">
        <v>8615520</v>
      </c>
      <c r="I87" s="187">
        <v>8615520</v>
      </c>
      <c r="J87" s="187"/>
      <c r="K87" s="187"/>
      <c r="L87" s="187"/>
      <c r="M87" s="187">
        <v>8615520</v>
      </c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91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87:G8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33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showZeros="0" workbookViewId="0" topLeftCell="A1">
      <selection activeCell="N5" sqref="N5:N6"/>
    </sheetView>
  </sheetViews>
  <sheetFormatPr defaultColWidth="8.8515625" defaultRowHeight="14.25" customHeight="1"/>
  <cols>
    <col min="1" max="1" width="14.28125" style="78" customWidth="1"/>
    <col min="2" max="2" width="21.7109375" style="78" customWidth="1"/>
    <col min="3" max="3" width="41.140625" style="78" customWidth="1"/>
    <col min="4" max="4" width="16.7109375" style="78" customWidth="1"/>
    <col min="5" max="5" width="11.140625" style="78" customWidth="1"/>
    <col min="6" max="6" width="10.00390625" style="78" customWidth="1"/>
    <col min="7" max="7" width="9.8515625" style="78" customWidth="1"/>
    <col min="8" max="8" width="13.421875" style="78" customWidth="1"/>
    <col min="9" max="10" width="10.140625" style="78" bestFit="1" customWidth="1"/>
    <col min="11" max="11" width="9.28125" style="78" customWidth="1"/>
    <col min="12" max="12" width="10.00390625" style="78" customWidth="1"/>
    <col min="13" max="13" width="10.57421875" style="78" customWidth="1"/>
    <col min="14" max="14" width="10.28125" style="78" customWidth="1"/>
    <col min="15" max="15" width="10.421875" style="78" customWidth="1"/>
    <col min="16" max="17" width="11.140625" style="78" customWidth="1"/>
    <col min="18" max="18" width="9.140625" style="78" customWidth="1"/>
    <col min="19" max="19" width="10.28125" style="78" customWidth="1"/>
    <col min="20" max="22" width="11.7109375" style="78" customWidth="1"/>
    <col min="23" max="23" width="10.28125" style="78" customWidth="1"/>
    <col min="24" max="24" width="9.140625" style="78" customWidth="1"/>
    <col min="25" max="16384" width="9.140625" style="78" bestFit="1" customWidth="1"/>
  </cols>
  <sheetData>
    <row r="1" spans="5:23" ht="13.5" customHeight="1">
      <c r="E1" s="169"/>
      <c r="F1" s="169"/>
      <c r="G1" s="169"/>
      <c r="H1" s="169"/>
      <c r="I1" s="79"/>
      <c r="J1" s="79"/>
      <c r="K1" s="79"/>
      <c r="L1" s="79"/>
      <c r="M1" s="79"/>
      <c r="N1" s="79"/>
      <c r="O1" s="79"/>
      <c r="P1" s="79"/>
      <c r="Q1" s="79"/>
      <c r="W1" s="80" t="s">
        <v>325</v>
      </c>
    </row>
    <row r="2" spans="1:23" ht="27.75" customHeight="1">
      <c r="A2" s="68" t="s">
        <v>326</v>
      </c>
      <c r="B2" s="68"/>
      <c r="C2" s="68"/>
      <c r="D2" s="68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3.5" customHeight="1">
      <c r="A3" s="152" t="str">
        <f>'财务收支预算总表01-1'!A3</f>
        <v>单位名称：大姚县文化和旅游局</v>
      </c>
      <c r="B3" s="152"/>
      <c r="C3" s="170"/>
      <c r="D3" s="170"/>
      <c r="E3" s="170"/>
      <c r="F3" s="170"/>
      <c r="G3" s="170"/>
      <c r="H3" s="170"/>
      <c r="I3" s="99"/>
      <c r="J3" s="99"/>
      <c r="K3" s="99"/>
      <c r="L3" s="99"/>
      <c r="M3" s="99"/>
      <c r="N3" s="99"/>
      <c r="O3" s="99"/>
      <c r="P3" s="99"/>
      <c r="Q3" s="99"/>
      <c r="W3" s="148" t="s">
        <v>179</v>
      </c>
    </row>
    <row r="4" spans="1:23" ht="15.75" customHeight="1">
      <c r="A4" s="111" t="s">
        <v>327</v>
      </c>
      <c r="B4" s="111" t="s">
        <v>189</v>
      </c>
      <c r="C4" s="111" t="s">
        <v>190</v>
      </c>
      <c r="D4" s="111" t="s">
        <v>328</v>
      </c>
      <c r="E4" s="111" t="s">
        <v>191</v>
      </c>
      <c r="F4" s="111" t="s">
        <v>192</v>
      </c>
      <c r="G4" s="111" t="s">
        <v>329</v>
      </c>
      <c r="H4" s="111" t="s">
        <v>330</v>
      </c>
      <c r="I4" s="111" t="s">
        <v>53</v>
      </c>
      <c r="J4" s="100" t="s">
        <v>331</v>
      </c>
      <c r="K4" s="100"/>
      <c r="L4" s="100"/>
      <c r="M4" s="100"/>
      <c r="N4" s="100" t="s">
        <v>198</v>
      </c>
      <c r="O4" s="100"/>
      <c r="P4" s="100"/>
      <c r="Q4" s="178" t="s">
        <v>59</v>
      </c>
      <c r="R4" s="100" t="s">
        <v>60</v>
      </c>
      <c r="S4" s="100"/>
      <c r="T4" s="100"/>
      <c r="U4" s="100"/>
      <c r="V4" s="100"/>
      <c r="W4" s="100"/>
    </row>
    <row r="5" spans="1:23" ht="17.25" customHeight="1">
      <c r="A5" s="111"/>
      <c r="B5" s="111"/>
      <c r="C5" s="111"/>
      <c r="D5" s="111"/>
      <c r="E5" s="111"/>
      <c r="F5" s="111"/>
      <c r="G5" s="111"/>
      <c r="H5" s="111"/>
      <c r="I5" s="111"/>
      <c r="J5" s="100" t="s">
        <v>56</v>
      </c>
      <c r="K5" s="100"/>
      <c r="L5" s="178" t="s">
        <v>57</v>
      </c>
      <c r="M5" s="178" t="s">
        <v>58</v>
      </c>
      <c r="N5" s="178" t="s">
        <v>56</v>
      </c>
      <c r="O5" s="178" t="s">
        <v>57</v>
      </c>
      <c r="P5" s="178" t="s">
        <v>58</v>
      </c>
      <c r="Q5" s="178"/>
      <c r="R5" s="178" t="s">
        <v>55</v>
      </c>
      <c r="S5" s="178" t="s">
        <v>61</v>
      </c>
      <c r="T5" s="178" t="s">
        <v>332</v>
      </c>
      <c r="U5" s="178" t="s">
        <v>63</v>
      </c>
      <c r="V5" s="178" t="s">
        <v>64</v>
      </c>
      <c r="W5" s="178" t="s">
        <v>65</v>
      </c>
    </row>
    <row r="6" spans="1:23" ht="27">
      <c r="A6" s="111"/>
      <c r="B6" s="111"/>
      <c r="C6" s="111"/>
      <c r="D6" s="111"/>
      <c r="E6" s="111"/>
      <c r="F6" s="111"/>
      <c r="G6" s="111"/>
      <c r="H6" s="111"/>
      <c r="I6" s="111"/>
      <c r="J6" s="179" t="s">
        <v>55</v>
      </c>
      <c r="K6" s="179" t="s">
        <v>333</v>
      </c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</row>
    <row r="7" spans="1:23" ht="15" customHeight="1">
      <c r="A7" s="171">
        <v>1</v>
      </c>
      <c r="B7" s="171">
        <v>2</v>
      </c>
      <c r="C7" s="171">
        <v>3</v>
      </c>
      <c r="D7" s="171">
        <v>4</v>
      </c>
      <c r="E7" s="171">
        <v>5</v>
      </c>
      <c r="F7" s="171">
        <v>6</v>
      </c>
      <c r="G7" s="171">
        <v>7</v>
      </c>
      <c r="H7" s="171">
        <v>8</v>
      </c>
      <c r="I7" s="171">
        <v>9</v>
      </c>
      <c r="J7" s="171">
        <v>10</v>
      </c>
      <c r="K7" s="171">
        <v>11</v>
      </c>
      <c r="L7" s="171">
        <v>12</v>
      </c>
      <c r="M7" s="171">
        <v>13</v>
      </c>
      <c r="N7" s="171">
        <v>14</v>
      </c>
      <c r="O7" s="171">
        <v>15</v>
      </c>
      <c r="P7" s="171">
        <v>16</v>
      </c>
      <c r="Q7" s="171">
        <v>17</v>
      </c>
      <c r="R7" s="171">
        <v>18</v>
      </c>
      <c r="S7" s="171">
        <v>19</v>
      </c>
      <c r="T7" s="171">
        <v>20</v>
      </c>
      <c r="U7" s="171">
        <v>21</v>
      </c>
      <c r="V7" s="171">
        <v>22</v>
      </c>
      <c r="W7" s="171">
        <v>23</v>
      </c>
    </row>
    <row r="8" spans="1:23" ht="18.75" customHeight="1">
      <c r="A8" s="172" t="s">
        <v>334</v>
      </c>
      <c r="B8" s="172" t="s">
        <v>335</v>
      </c>
      <c r="C8" s="173" t="s">
        <v>336</v>
      </c>
      <c r="D8" s="172" t="s">
        <v>66</v>
      </c>
      <c r="E8" s="172" t="s">
        <v>98</v>
      </c>
      <c r="F8" s="172" t="s">
        <v>337</v>
      </c>
      <c r="G8" s="172" t="s">
        <v>293</v>
      </c>
      <c r="H8" s="172" t="s">
        <v>294</v>
      </c>
      <c r="I8" s="180">
        <v>800</v>
      </c>
      <c r="J8" s="180">
        <v>800</v>
      </c>
      <c r="K8" s="180">
        <v>800</v>
      </c>
      <c r="L8" s="181"/>
      <c r="M8" s="181"/>
      <c r="N8" s="181"/>
      <c r="O8" s="181"/>
      <c r="P8" s="181"/>
      <c r="Q8" s="181"/>
      <c r="R8" s="184">
        <f aca="true" t="shared" si="0" ref="R8:R19">S8+T8+U8+V8+W8</f>
        <v>0</v>
      </c>
      <c r="S8" s="181"/>
      <c r="T8" s="181"/>
      <c r="U8" s="181"/>
      <c r="V8" s="181"/>
      <c r="W8" s="181"/>
    </row>
    <row r="9" spans="1:23" ht="18.75" customHeight="1">
      <c r="A9" s="172" t="s">
        <v>334</v>
      </c>
      <c r="B9" s="172" t="s">
        <v>335</v>
      </c>
      <c r="C9" s="173" t="s">
        <v>336</v>
      </c>
      <c r="D9" s="172" t="s">
        <v>66</v>
      </c>
      <c r="E9" s="172" t="s">
        <v>98</v>
      </c>
      <c r="F9" s="172" t="s">
        <v>337</v>
      </c>
      <c r="G9" s="172" t="s">
        <v>308</v>
      </c>
      <c r="H9" s="172" t="s">
        <v>309</v>
      </c>
      <c r="I9" s="180">
        <v>9100</v>
      </c>
      <c r="J9" s="180">
        <v>9100</v>
      </c>
      <c r="K9" s="180">
        <v>9100</v>
      </c>
      <c r="L9" s="181"/>
      <c r="M9" s="181"/>
      <c r="N9" s="181"/>
      <c r="O9" s="181"/>
      <c r="P9" s="181"/>
      <c r="Q9" s="181"/>
      <c r="R9" s="184">
        <f t="shared" si="0"/>
        <v>0</v>
      </c>
      <c r="S9" s="181"/>
      <c r="T9" s="181"/>
      <c r="U9" s="181"/>
      <c r="V9" s="181"/>
      <c r="W9" s="181"/>
    </row>
    <row r="10" spans="1:23" ht="18.75" customHeight="1">
      <c r="A10" s="172" t="s">
        <v>334</v>
      </c>
      <c r="B10" s="172" t="s">
        <v>335</v>
      </c>
      <c r="C10" s="173" t="s">
        <v>336</v>
      </c>
      <c r="D10" s="172" t="s">
        <v>66</v>
      </c>
      <c r="E10" s="172" t="s">
        <v>98</v>
      </c>
      <c r="F10" s="172" t="s">
        <v>337</v>
      </c>
      <c r="G10" s="172" t="s">
        <v>338</v>
      </c>
      <c r="H10" s="172" t="s">
        <v>339</v>
      </c>
      <c r="I10" s="180">
        <v>12000</v>
      </c>
      <c r="J10" s="180">
        <v>12000</v>
      </c>
      <c r="K10" s="180">
        <v>12000</v>
      </c>
      <c r="L10" s="181"/>
      <c r="M10" s="181"/>
      <c r="N10" s="181"/>
      <c r="O10" s="181"/>
      <c r="P10" s="181"/>
      <c r="Q10" s="181"/>
      <c r="R10" s="184">
        <f t="shared" si="0"/>
        <v>0</v>
      </c>
      <c r="S10" s="181"/>
      <c r="T10" s="181"/>
      <c r="U10" s="181"/>
      <c r="V10" s="181"/>
      <c r="W10" s="181"/>
    </row>
    <row r="11" spans="1:23" ht="18.75" customHeight="1">
      <c r="A11" s="172" t="s">
        <v>334</v>
      </c>
      <c r="B11" s="172" t="s">
        <v>340</v>
      </c>
      <c r="C11" s="173" t="s">
        <v>341</v>
      </c>
      <c r="D11" s="172" t="s">
        <v>66</v>
      </c>
      <c r="E11" s="172" t="s">
        <v>89</v>
      </c>
      <c r="F11" s="172" t="s">
        <v>248</v>
      </c>
      <c r="G11" s="172" t="s">
        <v>302</v>
      </c>
      <c r="H11" s="172" t="s">
        <v>303</v>
      </c>
      <c r="I11" s="180">
        <v>27350</v>
      </c>
      <c r="J11" s="180">
        <v>27350</v>
      </c>
      <c r="K11" s="180">
        <v>27350</v>
      </c>
      <c r="L11" s="181"/>
      <c r="M11" s="181"/>
      <c r="N11" s="181"/>
      <c r="O11" s="181"/>
      <c r="P11" s="181"/>
      <c r="Q11" s="181"/>
      <c r="R11" s="184">
        <f t="shared" si="0"/>
        <v>0</v>
      </c>
      <c r="S11" s="181"/>
      <c r="T11" s="181"/>
      <c r="U11" s="181"/>
      <c r="V11" s="181"/>
      <c r="W11" s="181"/>
    </row>
    <row r="12" spans="1:23" ht="18.75" customHeight="1">
      <c r="A12" s="172" t="s">
        <v>334</v>
      </c>
      <c r="B12" s="172" t="s">
        <v>340</v>
      </c>
      <c r="C12" s="173" t="s">
        <v>341</v>
      </c>
      <c r="D12" s="172" t="s">
        <v>66</v>
      </c>
      <c r="E12" s="172" t="s">
        <v>89</v>
      </c>
      <c r="F12" s="172" t="s">
        <v>248</v>
      </c>
      <c r="G12" s="172" t="s">
        <v>293</v>
      </c>
      <c r="H12" s="172" t="s">
        <v>294</v>
      </c>
      <c r="I12" s="180">
        <v>2000</v>
      </c>
      <c r="J12" s="180">
        <v>2000</v>
      </c>
      <c r="K12" s="180">
        <v>2000</v>
      </c>
      <c r="L12" s="181"/>
      <c r="M12" s="181"/>
      <c r="N12" s="181"/>
      <c r="O12" s="181"/>
      <c r="P12" s="181"/>
      <c r="Q12" s="181"/>
      <c r="R12" s="184">
        <f t="shared" si="0"/>
        <v>0</v>
      </c>
      <c r="S12" s="181"/>
      <c r="T12" s="181"/>
      <c r="U12" s="181"/>
      <c r="V12" s="181"/>
      <c r="W12" s="181"/>
    </row>
    <row r="13" spans="1:23" ht="18.75" customHeight="1">
      <c r="A13" s="172" t="s">
        <v>334</v>
      </c>
      <c r="B13" s="172" t="s">
        <v>340</v>
      </c>
      <c r="C13" s="173" t="s">
        <v>341</v>
      </c>
      <c r="D13" s="172" t="s">
        <v>66</v>
      </c>
      <c r="E13" s="172" t="s">
        <v>89</v>
      </c>
      <c r="F13" s="172" t="s">
        <v>248</v>
      </c>
      <c r="G13" s="172" t="s">
        <v>308</v>
      </c>
      <c r="H13" s="172" t="s">
        <v>309</v>
      </c>
      <c r="I13" s="180">
        <v>10000</v>
      </c>
      <c r="J13" s="180">
        <v>10000</v>
      </c>
      <c r="K13" s="180">
        <v>10000</v>
      </c>
      <c r="L13" s="181"/>
      <c r="M13" s="181"/>
      <c r="N13" s="181"/>
      <c r="O13" s="181"/>
      <c r="P13" s="181"/>
      <c r="Q13" s="181"/>
      <c r="R13" s="184">
        <f t="shared" si="0"/>
        <v>0</v>
      </c>
      <c r="S13" s="181"/>
      <c r="T13" s="181"/>
      <c r="U13" s="181"/>
      <c r="V13" s="181"/>
      <c r="W13" s="181"/>
    </row>
    <row r="14" spans="1:23" ht="18.75" customHeight="1">
      <c r="A14" s="172" t="s">
        <v>334</v>
      </c>
      <c r="B14" s="172" t="s">
        <v>340</v>
      </c>
      <c r="C14" s="173" t="s">
        <v>341</v>
      </c>
      <c r="D14" s="172" t="s">
        <v>66</v>
      </c>
      <c r="E14" s="172" t="s">
        <v>89</v>
      </c>
      <c r="F14" s="172" t="s">
        <v>248</v>
      </c>
      <c r="G14" s="172" t="s">
        <v>338</v>
      </c>
      <c r="H14" s="172" t="s">
        <v>339</v>
      </c>
      <c r="I14" s="180">
        <v>4450</v>
      </c>
      <c r="J14" s="180">
        <v>4450</v>
      </c>
      <c r="K14" s="180">
        <v>4450</v>
      </c>
      <c r="L14" s="181"/>
      <c r="M14" s="181"/>
      <c r="N14" s="181"/>
      <c r="O14" s="181"/>
      <c r="P14" s="181"/>
      <c r="Q14" s="181"/>
      <c r="R14" s="184">
        <f t="shared" si="0"/>
        <v>0</v>
      </c>
      <c r="S14" s="181"/>
      <c r="T14" s="181"/>
      <c r="U14" s="181"/>
      <c r="V14" s="181"/>
      <c r="W14" s="181"/>
    </row>
    <row r="15" spans="1:23" ht="18.75" customHeight="1">
      <c r="A15" s="172" t="s">
        <v>342</v>
      </c>
      <c r="B15" s="172" t="s">
        <v>343</v>
      </c>
      <c r="C15" s="173" t="s">
        <v>344</v>
      </c>
      <c r="D15" s="172" t="s">
        <v>66</v>
      </c>
      <c r="E15" s="172" t="s">
        <v>96</v>
      </c>
      <c r="F15" s="172" t="s">
        <v>345</v>
      </c>
      <c r="G15" s="172" t="s">
        <v>302</v>
      </c>
      <c r="H15" s="172" t="s">
        <v>303</v>
      </c>
      <c r="I15" s="180">
        <v>20000</v>
      </c>
      <c r="J15" s="180">
        <v>20000</v>
      </c>
      <c r="K15" s="180">
        <v>20000</v>
      </c>
      <c r="L15" s="181"/>
      <c r="M15" s="181"/>
      <c r="N15" s="181"/>
      <c r="O15" s="181"/>
      <c r="P15" s="181"/>
      <c r="Q15" s="181"/>
      <c r="R15" s="184">
        <f t="shared" si="0"/>
        <v>0</v>
      </c>
      <c r="S15" s="181"/>
      <c r="T15" s="181"/>
      <c r="U15" s="181"/>
      <c r="V15" s="181"/>
      <c r="W15" s="181"/>
    </row>
    <row r="16" spans="1:23" ht="18.75" customHeight="1">
      <c r="A16" s="172" t="s">
        <v>342</v>
      </c>
      <c r="B16" s="172" t="s">
        <v>343</v>
      </c>
      <c r="C16" s="173" t="s">
        <v>344</v>
      </c>
      <c r="D16" s="172" t="s">
        <v>66</v>
      </c>
      <c r="E16" s="172" t="s">
        <v>96</v>
      </c>
      <c r="F16" s="172" t="s">
        <v>345</v>
      </c>
      <c r="G16" s="172" t="s">
        <v>306</v>
      </c>
      <c r="H16" s="172" t="s">
        <v>307</v>
      </c>
      <c r="I16" s="180">
        <v>60000</v>
      </c>
      <c r="J16" s="180">
        <v>60000</v>
      </c>
      <c r="K16" s="180">
        <v>60000</v>
      </c>
      <c r="L16" s="181"/>
      <c r="M16" s="181"/>
      <c r="N16" s="181"/>
      <c r="O16" s="181"/>
      <c r="P16" s="181"/>
      <c r="Q16" s="181"/>
      <c r="R16" s="184">
        <f t="shared" si="0"/>
        <v>0</v>
      </c>
      <c r="S16" s="181"/>
      <c r="T16" s="181"/>
      <c r="U16" s="181"/>
      <c r="V16" s="181"/>
      <c r="W16" s="181"/>
    </row>
    <row r="17" spans="1:23" ht="18.75" customHeight="1">
      <c r="A17" s="172" t="s">
        <v>342</v>
      </c>
      <c r="B17" s="172" t="s">
        <v>343</v>
      </c>
      <c r="C17" s="173" t="s">
        <v>344</v>
      </c>
      <c r="D17" s="172" t="s">
        <v>66</v>
      </c>
      <c r="E17" s="172" t="s">
        <v>96</v>
      </c>
      <c r="F17" s="172" t="s">
        <v>345</v>
      </c>
      <c r="G17" s="172" t="s">
        <v>346</v>
      </c>
      <c r="H17" s="172" t="s">
        <v>347</v>
      </c>
      <c r="I17" s="180">
        <v>27900</v>
      </c>
      <c r="J17" s="180">
        <v>27900</v>
      </c>
      <c r="K17" s="180">
        <v>27900</v>
      </c>
      <c r="L17" s="181"/>
      <c r="M17" s="181"/>
      <c r="N17" s="181"/>
      <c r="O17" s="181"/>
      <c r="P17" s="181"/>
      <c r="Q17" s="181"/>
      <c r="R17" s="184">
        <f t="shared" si="0"/>
        <v>0</v>
      </c>
      <c r="S17" s="181"/>
      <c r="T17" s="181"/>
      <c r="U17" s="181"/>
      <c r="V17" s="181"/>
      <c r="W17" s="181"/>
    </row>
    <row r="18" spans="1:23" ht="18.75" customHeight="1">
      <c r="A18" s="172" t="s">
        <v>342</v>
      </c>
      <c r="B18" s="172" t="s">
        <v>343</v>
      </c>
      <c r="C18" s="173" t="s">
        <v>344</v>
      </c>
      <c r="D18" s="172" t="s">
        <v>66</v>
      </c>
      <c r="E18" s="172" t="s">
        <v>96</v>
      </c>
      <c r="F18" s="172" t="s">
        <v>345</v>
      </c>
      <c r="G18" s="172" t="s">
        <v>304</v>
      </c>
      <c r="H18" s="172" t="s">
        <v>305</v>
      </c>
      <c r="I18" s="180">
        <v>20000</v>
      </c>
      <c r="J18" s="180">
        <v>20000</v>
      </c>
      <c r="K18" s="180">
        <v>20000</v>
      </c>
      <c r="L18" s="181"/>
      <c r="M18" s="181"/>
      <c r="N18" s="181"/>
      <c r="O18" s="181"/>
      <c r="P18" s="181"/>
      <c r="Q18" s="181"/>
      <c r="R18" s="184">
        <f t="shared" si="0"/>
        <v>0</v>
      </c>
      <c r="S18" s="181"/>
      <c r="T18" s="181"/>
      <c r="U18" s="181"/>
      <c r="V18" s="181"/>
      <c r="W18" s="181"/>
    </row>
    <row r="19" spans="1:23" ht="18.75" customHeight="1">
      <c r="A19" s="172" t="s">
        <v>342</v>
      </c>
      <c r="B19" s="172" t="s">
        <v>343</v>
      </c>
      <c r="C19" s="173" t="s">
        <v>344</v>
      </c>
      <c r="D19" s="172" t="s">
        <v>66</v>
      </c>
      <c r="E19" s="172" t="s">
        <v>96</v>
      </c>
      <c r="F19" s="172" t="s">
        <v>345</v>
      </c>
      <c r="G19" s="172" t="s">
        <v>348</v>
      </c>
      <c r="H19" s="172" t="s">
        <v>349</v>
      </c>
      <c r="I19" s="180">
        <v>80000</v>
      </c>
      <c r="J19" s="180">
        <v>80000</v>
      </c>
      <c r="K19" s="180">
        <v>80000</v>
      </c>
      <c r="L19" s="181"/>
      <c r="M19" s="181"/>
      <c r="N19" s="181"/>
      <c r="O19" s="181"/>
      <c r="P19" s="181"/>
      <c r="Q19" s="181"/>
      <c r="R19" s="184">
        <f t="shared" si="0"/>
        <v>0</v>
      </c>
      <c r="S19" s="181"/>
      <c r="T19" s="181"/>
      <c r="U19" s="181"/>
      <c r="V19" s="181"/>
      <c r="W19" s="181"/>
    </row>
    <row r="20" spans="1:23" ht="18.75" customHeight="1">
      <c r="A20" s="172" t="s">
        <v>334</v>
      </c>
      <c r="B20" s="172" t="s">
        <v>350</v>
      </c>
      <c r="C20" s="173" t="s">
        <v>351</v>
      </c>
      <c r="D20" s="172" t="s">
        <v>66</v>
      </c>
      <c r="E20" s="172" t="s">
        <v>110</v>
      </c>
      <c r="F20" s="172" t="s">
        <v>352</v>
      </c>
      <c r="G20" s="172" t="s">
        <v>321</v>
      </c>
      <c r="H20" s="172" t="s">
        <v>322</v>
      </c>
      <c r="I20" s="180">
        <v>69792</v>
      </c>
      <c r="J20" s="180">
        <v>69792</v>
      </c>
      <c r="K20" s="180">
        <v>69792</v>
      </c>
      <c r="L20" s="181"/>
      <c r="M20" s="181"/>
      <c r="N20" s="181"/>
      <c r="O20" s="181"/>
      <c r="P20" s="181"/>
      <c r="Q20" s="181"/>
      <c r="R20" s="184">
        <f aca="true" t="shared" si="1" ref="R20:R34">S20+T20+U20+V20+W20</f>
        <v>0</v>
      </c>
      <c r="S20" s="181"/>
      <c r="T20" s="181"/>
      <c r="U20" s="181"/>
      <c r="V20" s="181"/>
      <c r="W20" s="181"/>
    </row>
    <row r="21" spans="1:23" ht="18.75" customHeight="1">
      <c r="A21" s="174" t="s">
        <v>130</v>
      </c>
      <c r="B21" s="175"/>
      <c r="C21" s="176"/>
      <c r="D21" s="176"/>
      <c r="E21" s="176"/>
      <c r="F21" s="176"/>
      <c r="G21" s="176"/>
      <c r="H21" s="177"/>
      <c r="I21" s="182">
        <v>343392</v>
      </c>
      <c r="J21" s="182">
        <v>343392</v>
      </c>
      <c r="K21" s="182">
        <v>343392</v>
      </c>
      <c r="L21" s="183"/>
      <c r="M21" s="183"/>
      <c r="N21" s="183"/>
      <c r="O21" s="183"/>
      <c r="P21" s="183"/>
      <c r="Q21" s="183"/>
      <c r="R21" s="184"/>
      <c r="S21" s="183"/>
      <c r="T21" s="183"/>
      <c r="U21" s="183"/>
      <c r="V21" s="183"/>
      <c r="W21" s="183"/>
    </row>
  </sheetData>
  <sheetProtection/>
  <mergeCells count="28">
    <mergeCell ref="A2:W2"/>
    <mergeCell ref="A3:H3"/>
    <mergeCell ref="J4:M4"/>
    <mergeCell ref="N4:P4"/>
    <mergeCell ref="R4:W4"/>
    <mergeCell ref="J5:K5"/>
    <mergeCell ref="A21:H2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 topLeftCell="A1">
      <selection activeCell="E73" sqref="E73"/>
    </sheetView>
  </sheetViews>
  <sheetFormatPr defaultColWidth="8.8515625" defaultRowHeight="12.75"/>
  <cols>
    <col min="1" max="1" width="20.28125" style="65" customWidth="1"/>
    <col min="2" max="2" width="29.00390625" style="65" customWidth="1"/>
    <col min="3" max="3" width="12.421875" style="65" customWidth="1"/>
    <col min="4" max="4" width="14.140625" style="65" customWidth="1"/>
    <col min="5" max="5" width="23.57421875" style="65" customWidth="1"/>
    <col min="6" max="6" width="11.28125" style="66" customWidth="1"/>
    <col min="7" max="7" width="9.7109375" style="65" customWidth="1"/>
    <col min="8" max="8" width="9.140625" style="66" customWidth="1"/>
    <col min="9" max="9" width="11.00390625" style="66" customWidth="1"/>
    <col min="10" max="10" width="22.57421875" style="65" customWidth="1"/>
    <col min="11" max="11" width="9.140625" style="66" customWidth="1"/>
    <col min="12" max="16384" width="9.140625" style="66" bestFit="1" customWidth="1"/>
  </cols>
  <sheetData>
    <row r="1" ht="12" customHeight="1">
      <c r="J1" s="77" t="s">
        <v>353</v>
      </c>
    </row>
    <row r="2" spans="1:10" ht="28.5" customHeight="1">
      <c r="A2" s="67" t="s">
        <v>354</v>
      </c>
      <c r="B2" s="68"/>
      <c r="C2" s="68"/>
      <c r="D2" s="68"/>
      <c r="E2" s="69"/>
      <c r="F2" s="70"/>
      <c r="G2" s="69"/>
      <c r="H2" s="70"/>
      <c r="I2" s="70"/>
      <c r="J2" s="69"/>
    </row>
    <row r="3" ht="17.25" customHeight="1">
      <c r="A3" s="71" t="str">
        <f>'财务收支预算总表01-1'!A3</f>
        <v>单位名称：大姚县文化和旅游局</v>
      </c>
    </row>
    <row r="4" spans="1:10" ht="44.25" customHeight="1">
      <c r="A4" s="72" t="s">
        <v>355</v>
      </c>
      <c r="B4" s="72" t="s">
        <v>356</v>
      </c>
      <c r="C4" s="72" t="s">
        <v>357</v>
      </c>
      <c r="D4" s="72" t="s">
        <v>358</v>
      </c>
      <c r="E4" s="72" t="s">
        <v>359</v>
      </c>
      <c r="F4" s="18" t="s">
        <v>360</v>
      </c>
      <c r="G4" s="72" t="s">
        <v>361</v>
      </c>
      <c r="H4" s="18" t="s">
        <v>362</v>
      </c>
      <c r="I4" s="18" t="s">
        <v>363</v>
      </c>
      <c r="J4" s="72" t="s">
        <v>364</v>
      </c>
    </row>
    <row r="5" spans="1:10" ht="14.25" customHeight="1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18">
        <v>6</v>
      </c>
      <c r="G5" s="72">
        <v>7</v>
      </c>
      <c r="H5" s="18">
        <v>8</v>
      </c>
      <c r="I5" s="18">
        <v>9</v>
      </c>
      <c r="J5" s="72">
        <v>10</v>
      </c>
    </row>
    <row r="6" spans="1:10" ht="57" customHeight="1">
      <c r="A6" s="162" t="s">
        <v>365</v>
      </c>
      <c r="B6" s="162" t="s">
        <v>366</v>
      </c>
      <c r="C6" s="163"/>
      <c r="D6" s="163"/>
      <c r="E6" s="163"/>
      <c r="F6" s="164"/>
      <c r="G6" s="163"/>
      <c r="H6" s="164"/>
      <c r="I6" s="164"/>
      <c r="J6" s="164"/>
    </row>
    <row r="7" spans="1:10" ht="24.75" customHeight="1">
      <c r="A7" s="163"/>
      <c r="B7" s="163"/>
      <c r="C7" s="162" t="s">
        <v>367</v>
      </c>
      <c r="D7" s="162" t="s">
        <v>368</v>
      </c>
      <c r="E7" s="162" t="s">
        <v>368</v>
      </c>
      <c r="F7" s="164" t="s">
        <v>368</v>
      </c>
      <c r="G7" s="162" t="s">
        <v>368</v>
      </c>
      <c r="H7" s="164" t="s">
        <v>368</v>
      </c>
      <c r="I7" s="164" t="s">
        <v>368</v>
      </c>
      <c r="J7" s="167" t="s">
        <v>368</v>
      </c>
    </row>
    <row r="8" spans="1:10" ht="24.75" customHeight="1">
      <c r="A8" s="165"/>
      <c r="B8" s="165"/>
      <c r="C8" s="162" t="s">
        <v>368</v>
      </c>
      <c r="D8" s="162" t="s">
        <v>369</v>
      </c>
      <c r="E8" s="162" t="s">
        <v>368</v>
      </c>
      <c r="F8" s="164" t="s">
        <v>368</v>
      </c>
      <c r="G8" s="162" t="s">
        <v>368</v>
      </c>
      <c r="H8" s="164" t="s">
        <v>368</v>
      </c>
      <c r="I8" s="164" t="s">
        <v>368</v>
      </c>
      <c r="J8" s="167" t="s">
        <v>368</v>
      </c>
    </row>
    <row r="9" spans="1:10" ht="24.75" customHeight="1">
      <c r="A9" s="165"/>
      <c r="B9" s="165"/>
      <c r="C9" s="162" t="s">
        <v>368</v>
      </c>
      <c r="D9" s="162" t="s">
        <v>368</v>
      </c>
      <c r="E9" s="162" t="s">
        <v>370</v>
      </c>
      <c r="F9" s="164" t="s">
        <v>371</v>
      </c>
      <c r="G9" s="162" t="s">
        <v>170</v>
      </c>
      <c r="H9" s="164" t="s">
        <v>372</v>
      </c>
      <c r="I9" s="164" t="s">
        <v>373</v>
      </c>
      <c r="J9" s="167" t="s">
        <v>374</v>
      </c>
    </row>
    <row r="10" spans="1:10" ht="24.75" customHeight="1">
      <c r="A10" s="165"/>
      <c r="B10" s="165"/>
      <c r="C10" s="162" t="s">
        <v>368</v>
      </c>
      <c r="D10" s="162" t="s">
        <v>368</v>
      </c>
      <c r="E10" s="162" t="s">
        <v>375</v>
      </c>
      <c r="F10" s="164" t="s">
        <v>371</v>
      </c>
      <c r="G10" s="162" t="s">
        <v>170</v>
      </c>
      <c r="H10" s="164" t="s">
        <v>372</v>
      </c>
      <c r="I10" s="164" t="s">
        <v>373</v>
      </c>
      <c r="J10" s="167" t="s">
        <v>376</v>
      </c>
    </row>
    <row r="11" spans="1:10" ht="24.75" customHeight="1">
      <c r="A11" s="165"/>
      <c r="B11" s="165"/>
      <c r="C11" s="162" t="s">
        <v>368</v>
      </c>
      <c r="D11" s="162" t="s">
        <v>368</v>
      </c>
      <c r="E11" s="162" t="s">
        <v>377</v>
      </c>
      <c r="F11" s="164" t="s">
        <v>371</v>
      </c>
      <c r="G11" s="162" t="s">
        <v>209</v>
      </c>
      <c r="H11" s="164" t="s">
        <v>372</v>
      </c>
      <c r="I11" s="164" t="s">
        <v>373</v>
      </c>
      <c r="J11" s="167" t="s">
        <v>378</v>
      </c>
    </row>
    <row r="12" spans="1:10" ht="24.75" customHeight="1">
      <c r="A12" s="165"/>
      <c r="B12" s="165"/>
      <c r="C12" s="162" t="s">
        <v>368</v>
      </c>
      <c r="D12" s="162" t="s">
        <v>379</v>
      </c>
      <c r="E12" s="162" t="s">
        <v>368</v>
      </c>
      <c r="F12" s="164" t="s">
        <v>368</v>
      </c>
      <c r="G12" s="162" t="s">
        <v>368</v>
      </c>
      <c r="H12" s="164" t="s">
        <v>368</v>
      </c>
      <c r="I12" s="164" t="s">
        <v>368</v>
      </c>
      <c r="J12" s="167" t="s">
        <v>368</v>
      </c>
    </row>
    <row r="13" spans="1:10" ht="24.75" customHeight="1">
      <c r="A13" s="165"/>
      <c r="B13" s="165"/>
      <c r="C13" s="162" t="s">
        <v>368</v>
      </c>
      <c r="D13" s="162" t="s">
        <v>368</v>
      </c>
      <c r="E13" s="162" t="s">
        <v>380</v>
      </c>
      <c r="F13" s="164" t="s">
        <v>381</v>
      </c>
      <c r="G13" s="162" t="s">
        <v>382</v>
      </c>
      <c r="H13" s="164" t="s">
        <v>383</v>
      </c>
      <c r="I13" s="164" t="s">
        <v>373</v>
      </c>
      <c r="J13" s="167" t="s">
        <v>380</v>
      </c>
    </row>
    <row r="14" spans="1:10" ht="24.75" customHeight="1">
      <c r="A14" s="165"/>
      <c r="B14" s="165"/>
      <c r="C14" s="162" t="s">
        <v>384</v>
      </c>
      <c r="D14" s="162" t="s">
        <v>368</v>
      </c>
      <c r="E14" s="162" t="s">
        <v>368</v>
      </c>
      <c r="F14" s="164" t="s">
        <v>368</v>
      </c>
      <c r="G14" s="162" t="s">
        <v>368</v>
      </c>
      <c r="H14" s="164" t="s">
        <v>368</v>
      </c>
      <c r="I14" s="164" t="s">
        <v>368</v>
      </c>
      <c r="J14" s="167" t="s">
        <v>368</v>
      </c>
    </row>
    <row r="15" spans="1:10" ht="24.75" customHeight="1">
      <c r="A15" s="165"/>
      <c r="B15" s="165"/>
      <c r="C15" s="162" t="s">
        <v>368</v>
      </c>
      <c r="D15" s="162" t="s">
        <v>385</v>
      </c>
      <c r="E15" s="162" t="s">
        <v>368</v>
      </c>
      <c r="F15" s="164" t="s">
        <v>368</v>
      </c>
      <c r="G15" s="162" t="s">
        <v>368</v>
      </c>
      <c r="H15" s="164" t="s">
        <v>368</v>
      </c>
      <c r="I15" s="164" t="s">
        <v>368</v>
      </c>
      <c r="J15" s="167" t="s">
        <v>368</v>
      </c>
    </row>
    <row r="16" spans="1:10" ht="24.75" customHeight="1">
      <c r="A16" s="165"/>
      <c r="B16" s="165"/>
      <c r="C16" s="162" t="s">
        <v>368</v>
      </c>
      <c r="D16" s="162" t="s">
        <v>368</v>
      </c>
      <c r="E16" s="162" t="s">
        <v>386</v>
      </c>
      <c r="F16" s="164" t="s">
        <v>371</v>
      </c>
      <c r="G16" s="162" t="s">
        <v>387</v>
      </c>
      <c r="H16" s="164" t="s">
        <v>388</v>
      </c>
      <c r="I16" s="164" t="s">
        <v>389</v>
      </c>
      <c r="J16" s="167" t="s">
        <v>390</v>
      </c>
    </row>
    <row r="17" spans="1:10" ht="24.75" customHeight="1">
      <c r="A17" s="165"/>
      <c r="B17" s="165"/>
      <c r="C17" s="162" t="s">
        <v>391</v>
      </c>
      <c r="D17" s="162" t="s">
        <v>368</v>
      </c>
      <c r="E17" s="162" t="s">
        <v>368</v>
      </c>
      <c r="F17" s="164" t="s">
        <v>368</v>
      </c>
      <c r="G17" s="162" t="s">
        <v>368</v>
      </c>
      <c r="H17" s="164" t="s">
        <v>368</v>
      </c>
      <c r="I17" s="164" t="s">
        <v>368</v>
      </c>
      <c r="J17" s="167" t="s">
        <v>368</v>
      </c>
    </row>
    <row r="18" spans="1:10" ht="24.75" customHeight="1">
      <c r="A18" s="165"/>
      <c r="B18" s="165"/>
      <c r="C18" s="162" t="s">
        <v>368</v>
      </c>
      <c r="D18" s="162" t="s">
        <v>392</v>
      </c>
      <c r="E18" s="162" t="s">
        <v>368</v>
      </c>
      <c r="F18" s="164" t="s">
        <v>368</v>
      </c>
      <c r="G18" s="162" t="s">
        <v>368</v>
      </c>
      <c r="H18" s="164" t="s">
        <v>368</v>
      </c>
      <c r="I18" s="164" t="s">
        <v>368</v>
      </c>
      <c r="J18" s="167" t="s">
        <v>368</v>
      </c>
    </row>
    <row r="19" spans="1:10" ht="52.5" customHeight="1">
      <c r="A19" s="165"/>
      <c r="B19" s="165"/>
      <c r="C19" s="162" t="s">
        <v>368</v>
      </c>
      <c r="D19" s="162" t="s">
        <v>368</v>
      </c>
      <c r="E19" s="162" t="s">
        <v>393</v>
      </c>
      <c r="F19" s="164" t="s">
        <v>381</v>
      </c>
      <c r="G19" s="162" t="s">
        <v>394</v>
      </c>
      <c r="H19" s="164" t="s">
        <v>395</v>
      </c>
      <c r="I19" s="164" t="s">
        <v>373</v>
      </c>
      <c r="J19" s="167" t="s">
        <v>396</v>
      </c>
    </row>
    <row r="20" spans="1:10" ht="43.5" customHeight="1">
      <c r="A20" s="162" t="s">
        <v>397</v>
      </c>
      <c r="B20" s="162" t="s">
        <v>398</v>
      </c>
      <c r="C20" s="165"/>
      <c r="D20" s="165"/>
      <c r="E20" s="165"/>
      <c r="F20" s="166"/>
      <c r="G20" s="165"/>
      <c r="H20" s="166"/>
      <c r="I20" s="166"/>
      <c r="J20" s="168"/>
    </row>
    <row r="21" spans="1:10" ht="24.75" customHeight="1">
      <c r="A21" s="165"/>
      <c r="B21" s="165"/>
      <c r="C21" s="162" t="s">
        <v>367</v>
      </c>
      <c r="D21" s="162" t="s">
        <v>368</v>
      </c>
      <c r="E21" s="162" t="s">
        <v>368</v>
      </c>
      <c r="F21" s="164" t="s">
        <v>368</v>
      </c>
      <c r="G21" s="162" t="s">
        <v>368</v>
      </c>
      <c r="H21" s="164" t="s">
        <v>368</v>
      </c>
      <c r="I21" s="164" t="s">
        <v>368</v>
      </c>
      <c r="J21" s="167" t="s">
        <v>368</v>
      </c>
    </row>
    <row r="22" spans="1:10" ht="24.75" customHeight="1">
      <c r="A22" s="165"/>
      <c r="B22" s="165"/>
      <c r="C22" s="162" t="s">
        <v>368</v>
      </c>
      <c r="D22" s="162" t="s">
        <v>369</v>
      </c>
      <c r="E22" s="162" t="s">
        <v>368</v>
      </c>
      <c r="F22" s="164" t="s">
        <v>368</v>
      </c>
      <c r="G22" s="162" t="s">
        <v>368</v>
      </c>
      <c r="H22" s="164" t="s">
        <v>368</v>
      </c>
      <c r="I22" s="164" t="s">
        <v>368</v>
      </c>
      <c r="J22" s="167" t="s">
        <v>368</v>
      </c>
    </row>
    <row r="23" spans="1:10" ht="24.75" customHeight="1">
      <c r="A23" s="165"/>
      <c r="B23" s="165"/>
      <c r="C23" s="162" t="s">
        <v>368</v>
      </c>
      <c r="D23" s="162" t="s">
        <v>368</v>
      </c>
      <c r="E23" s="162" t="s">
        <v>399</v>
      </c>
      <c r="F23" s="164" t="s">
        <v>371</v>
      </c>
      <c r="G23" s="162" t="s">
        <v>170</v>
      </c>
      <c r="H23" s="164" t="s">
        <v>400</v>
      </c>
      <c r="I23" s="164" t="s">
        <v>373</v>
      </c>
      <c r="J23" s="167" t="s">
        <v>401</v>
      </c>
    </row>
    <row r="24" spans="1:10" ht="24.75" customHeight="1">
      <c r="A24" s="165"/>
      <c r="B24" s="165"/>
      <c r="C24" s="162" t="s">
        <v>368</v>
      </c>
      <c r="D24" s="162" t="s">
        <v>379</v>
      </c>
      <c r="E24" s="162" t="s">
        <v>368</v>
      </c>
      <c r="F24" s="164" t="s">
        <v>368</v>
      </c>
      <c r="G24" s="162" t="s">
        <v>368</v>
      </c>
      <c r="H24" s="164" t="s">
        <v>368</v>
      </c>
      <c r="I24" s="164" t="s">
        <v>368</v>
      </c>
      <c r="J24" s="167" t="s">
        <v>368</v>
      </c>
    </row>
    <row r="25" spans="1:10" ht="24.75" customHeight="1">
      <c r="A25" s="165"/>
      <c r="B25" s="165"/>
      <c r="C25" s="162" t="s">
        <v>368</v>
      </c>
      <c r="D25" s="162" t="s">
        <v>368</v>
      </c>
      <c r="E25" s="162" t="s">
        <v>402</v>
      </c>
      <c r="F25" s="164" t="s">
        <v>381</v>
      </c>
      <c r="G25" s="162" t="s">
        <v>403</v>
      </c>
      <c r="H25" s="164" t="s">
        <v>395</v>
      </c>
      <c r="I25" s="164" t="s">
        <v>373</v>
      </c>
      <c r="J25" s="167" t="s">
        <v>404</v>
      </c>
    </row>
    <row r="26" spans="1:10" ht="24.75" customHeight="1">
      <c r="A26" s="165"/>
      <c r="B26" s="165"/>
      <c r="C26" s="162" t="s">
        <v>368</v>
      </c>
      <c r="D26" s="162" t="s">
        <v>405</v>
      </c>
      <c r="E26" s="162" t="s">
        <v>368</v>
      </c>
      <c r="F26" s="164" t="s">
        <v>368</v>
      </c>
      <c r="G26" s="162" t="s">
        <v>368</v>
      </c>
      <c r="H26" s="164" t="s">
        <v>368</v>
      </c>
      <c r="I26" s="164" t="s">
        <v>368</v>
      </c>
      <c r="J26" s="167" t="s">
        <v>368</v>
      </c>
    </row>
    <row r="27" spans="1:10" ht="24.75" customHeight="1">
      <c r="A27" s="165"/>
      <c r="B27" s="165"/>
      <c r="C27" s="162" t="s">
        <v>368</v>
      </c>
      <c r="D27" s="162" t="s">
        <v>368</v>
      </c>
      <c r="E27" s="162" t="s">
        <v>406</v>
      </c>
      <c r="F27" s="164" t="s">
        <v>407</v>
      </c>
      <c r="G27" s="162" t="s">
        <v>408</v>
      </c>
      <c r="H27" s="164" t="s">
        <v>409</v>
      </c>
      <c r="I27" s="164" t="s">
        <v>373</v>
      </c>
      <c r="J27" s="167" t="s">
        <v>410</v>
      </c>
    </row>
    <row r="28" spans="1:10" ht="24.75" customHeight="1">
      <c r="A28" s="165"/>
      <c r="B28" s="165"/>
      <c r="C28" s="162" t="s">
        <v>384</v>
      </c>
      <c r="D28" s="162" t="s">
        <v>368</v>
      </c>
      <c r="E28" s="162" t="s">
        <v>368</v>
      </c>
      <c r="F28" s="164" t="s">
        <v>368</v>
      </c>
      <c r="G28" s="162" t="s">
        <v>368</v>
      </c>
      <c r="H28" s="164" t="s">
        <v>368</v>
      </c>
      <c r="I28" s="164" t="s">
        <v>368</v>
      </c>
      <c r="J28" s="167" t="s">
        <v>368</v>
      </c>
    </row>
    <row r="29" spans="1:10" ht="24.75" customHeight="1">
      <c r="A29" s="165"/>
      <c r="B29" s="165"/>
      <c r="C29" s="162" t="s">
        <v>368</v>
      </c>
      <c r="D29" s="162" t="s">
        <v>385</v>
      </c>
      <c r="E29" s="162" t="s">
        <v>368</v>
      </c>
      <c r="F29" s="164" t="s">
        <v>368</v>
      </c>
      <c r="G29" s="162" t="s">
        <v>368</v>
      </c>
      <c r="H29" s="164" t="s">
        <v>368</v>
      </c>
      <c r="I29" s="164" t="s">
        <v>368</v>
      </c>
      <c r="J29" s="167" t="s">
        <v>368</v>
      </c>
    </row>
    <row r="30" spans="1:10" ht="24.75" customHeight="1">
      <c r="A30" s="165"/>
      <c r="B30" s="165"/>
      <c r="C30" s="162" t="s">
        <v>368</v>
      </c>
      <c r="D30" s="162" t="s">
        <v>368</v>
      </c>
      <c r="E30" s="162" t="s">
        <v>411</v>
      </c>
      <c r="F30" s="164" t="s">
        <v>371</v>
      </c>
      <c r="G30" s="162" t="s">
        <v>412</v>
      </c>
      <c r="H30" s="164" t="s">
        <v>388</v>
      </c>
      <c r="I30" s="164" t="s">
        <v>389</v>
      </c>
      <c r="J30" s="167" t="s">
        <v>413</v>
      </c>
    </row>
    <row r="31" spans="1:10" ht="24.75" customHeight="1">
      <c r="A31" s="165"/>
      <c r="B31" s="165"/>
      <c r="C31" s="162" t="s">
        <v>391</v>
      </c>
      <c r="D31" s="162" t="s">
        <v>368</v>
      </c>
      <c r="E31" s="162" t="s">
        <v>368</v>
      </c>
      <c r="F31" s="164" t="s">
        <v>368</v>
      </c>
      <c r="G31" s="162" t="s">
        <v>368</v>
      </c>
      <c r="H31" s="164" t="s">
        <v>368</v>
      </c>
      <c r="I31" s="164" t="s">
        <v>368</v>
      </c>
      <c r="J31" s="167" t="s">
        <v>368</v>
      </c>
    </row>
    <row r="32" spans="1:10" ht="24.75" customHeight="1">
      <c r="A32" s="165"/>
      <c r="B32" s="165"/>
      <c r="C32" s="162" t="s">
        <v>368</v>
      </c>
      <c r="D32" s="162" t="s">
        <v>392</v>
      </c>
      <c r="E32" s="162" t="s">
        <v>368</v>
      </c>
      <c r="F32" s="164" t="s">
        <v>368</v>
      </c>
      <c r="G32" s="162" t="s">
        <v>368</v>
      </c>
      <c r="H32" s="164" t="s">
        <v>368</v>
      </c>
      <c r="I32" s="164" t="s">
        <v>368</v>
      </c>
      <c r="J32" s="167" t="s">
        <v>368</v>
      </c>
    </row>
    <row r="33" spans="1:10" ht="24.75" customHeight="1">
      <c r="A33" s="165"/>
      <c r="B33" s="165"/>
      <c r="C33" s="162" t="s">
        <v>368</v>
      </c>
      <c r="D33" s="162" t="s">
        <v>368</v>
      </c>
      <c r="E33" s="162" t="s">
        <v>414</v>
      </c>
      <c r="F33" s="164" t="s">
        <v>381</v>
      </c>
      <c r="G33" s="162" t="s">
        <v>394</v>
      </c>
      <c r="H33" s="164" t="s">
        <v>395</v>
      </c>
      <c r="I33" s="164" t="s">
        <v>373</v>
      </c>
      <c r="J33" s="167" t="s">
        <v>414</v>
      </c>
    </row>
    <row r="34" spans="1:10" ht="54.75" customHeight="1">
      <c r="A34" s="162" t="s">
        <v>415</v>
      </c>
      <c r="B34" s="162" t="s">
        <v>416</v>
      </c>
      <c r="C34" s="165"/>
      <c r="D34" s="165"/>
      <c r="E34" s="165"/>
      <c r="F34" s="166"/>
      <c r="G34" s="165"/>
      <c r="H34" s="166"/>
      <c r="I34" s="166"/>
      <c r="J34" s="168"/>
    </row>
    <row r="35" spans="1:10" ht="24.75" customHeight="1">
      <c r="A35" s="165"/>
      <c r="B35" s="165"/>
      <c r="C35" s="162" t="s">
        <v>367</v>
      </c>
      <c r="D35" s="162" t="s">
        <v>368</v>
      </c>
      <c r="E35" s="162" t="s">
        <v>368</v>
      </c>
      <c r="F35" s="164" t="s">
        <v>368</v>
      </c>
      <c r="G35" s="162" t="s">
        <v>368</v>
      </c>
      <c r="H35" s="164" t="s">
        <v>368</v>
      </c>
      <c r="I35" s="164" t="s">
        <v>368</v>
      </c>
      <c r="J35" s="167" t="s">
        <v>368</v>
      </c>
    </row>
    <row r="36" spans="1:10" ht="24.75" customHeight="1">
      <c r="A36" s="165"/>
      <c r="B36" s="165"/>
      <c r="C36" s="162" t="s">
        <v>368</v>
      </c>
      <c r="D36" s="162" t="s">
        <v>369</v>
      </c>
      <c r="E36" s="162" t="s">
        <v>368</v>
      </c>
      <c r="F36" s="164" t="s">
        <v>368</v>
      </c>
      <c r="G36" s="162" t="s">
        <v>368</v>
      </c>
      <c r="H36" s="164" t="s">
        <v>368</v>
      </c>
      <c r="I36" s="164" t="s">
        <v>368</v>
      </c>
      <c r="J36" s="167" t="s">
        <v>368</v>
      </c>
    </row>
    <row r="37" spans="1:10" ht="24.75" customHeight="1">
      <c r="A37" s="165"/>
      <c r="B37" s="165"/>
      <c r="C37" s="162" t="s">
        <v>368</v>
      </c>
      <c r="D37" s="162" t="s">
        <v>368</v>
      </c>
      <c r="E37" s="162" t="s">
        <v>417</v>
      </c>
      <c r="F37" s="164" t="s">
        <v>371</v>
      </c>
      <c r="G37" s="162" t="s">
        <v>171</v>
      </c>
      <c r="H37" s="164" t="s">
        <v>372</v>
      </c>
      <c r="I37" s="164" t="s">
        <v>373</v>
      </c>
      <c r="J37" s="167" t="s">
        <v>418</v>
      </c>
    </row>
    <row r="38" spans="1:10" ht="24.75" customHeight="1">
      <c r="A38" s="165"/>
      <c r="B38" s="165"/>
      <c r="C38" s="162" t="s">
        <v>368</v>
      </c>
      <c r="D38" s="162" t="s">
        <v>368</v>
      </c>
      <c r="E38" s="162" t="s">
        <v>419</v>
      </c>
      <c r="F38" s="164" t="s">
        <v>381</v>
      </c>
      <c r="G38" s="162" t="s">
        <v>174</v>
      </c>
      <c r="H38" s="164" t="s">
        <v>420</v>
      </c>
      <c r="I38" s="164" t="s">
        <v>373</v>
      </c>
      <c r="J38" s="167" t="s">
        <v>421</v>
      </c>
    </row>
    <row r="39" spans="1:10" ht="24.75" customHeight="1">
      <c r="A39" s="165"/>
      <c r="B39" s="165"/>
      <c r="C39" s="162" t="s">
        <v>368</v>
      </c>
      <c r="D39" s="162" t="s">
        <v>379</v>
      </c>
      <c r="E39" s="162" t="s">
        <v>368</v>
      </c>
      <c r="F39" s="164" t="s">
        <v>368</v>
      </c>
      <c r="G39" s="162" t="s">
        <v>368</v>
      </c>
      <c r="H39" s="164" t="s">
        <v>368</v>
      </c>
      <c r="I39" s="164" t="s">
        <v>368</v>
      </c>
      <c r="J39" s="167" t="s">
        <v>368</v>
      </c>
    </row>
    <row r="40" spans="1:10" ht="24.75" customHeight="1">
      <c r="A40" s="165"/>
      <c r="B40" s="165"/>
      <c r="C40" s="162" t="s">
        <v>368</v>
      </c>
      <c r="D40" s="162" t="s">
        <v>368</v>
      </c>
      <c r="E40" s="162" t="s">
        <v>380</v>
      </c>
      <c r="F40" s="164" t="s">
        <v>381</v>
      </c>
      <c r="G40" s="162" t="s">
        <v>382</v>
      </c>
      <c r="H40" s="164" t="s">
        <v>383</v>
      </c>
      <c r="I40" s="164" t="s">
        <v>373</v>
      </c>
      <c r="J40" s="167" t="s">
        <v>390</v>
      </c>
    </row>
    <row r="41" spans="1:10" ht="24.75" customHeight="1">
      <c r="A41" s="165"/>
      <c r="B41" s="165"/>
      <c r="C41" s="162" t="s">
        <v>384</v>
      </c>
      <c r="D41" s="162" t="s">
        <v>368</v>
      </c>
      <c r="E41" s="162" t="s">
        <v>368</v>
      </c>
      <c r="F41" s="164" t="s">
        <v>368</v>
      </c>
      <c r="G41" s="162" t="s">
        <v>368</v>
      </c>
      <c r="H41" s="164" t="s">
        <v>368</v>
      </c>
      <c r="I41" s="164" t="s">
        <v>368</v>
      </c>
      <c r="J41" s="167" t="s">
        <v>368</v>
      </c>
    </row>
    <row r="42" spans="1:10" ht="24.75" customHeight="1">
      <c r="A42" s="165"/>
      <c r="B42" s="165"/>
      <c r="C42" s="162" t="s">
        <v>368</v>
      </c>
      <c r="D42" s="162" t="s">
        <v>422</v>
      </c>
      <c r="E42" s="162" t="s">
        <v>368</v>
      </c>
      <c r="F42" s="164" t="s">
        <v>368</v>
      </c>
      <c r="G42" s="162" t="s">
        <v>368</v>
      </c>
      <c r="H42" s="164" t="s">
        <v>368</v>
      </c>
      <c r="I42" s="164" t="s">
        <v>368</v>
      </c>
      <c r="J42" s="167" t="s">
        <v>368</v>
      </c>
    </row>
    <row r="43" spans="1:10" ht="24.75" customHeight="1">
      <c r="A43" s="165"/>
      <c r="B43" s="165"/>
      <c r="C43" s="162" t="s">
        <v>368</v>
      </c>
      <c r="D43" s="162" t="s">
        <v>368</v>
      </c>
      <c r="E43" s="162" t="s">
        <v>386</v>
      </c>
      <c r="F43" s="164" t="s">
        <v>371</v>
      </c>
      <c r="G43" s="162" t="s">
        <v>423</v>
      </c>
      <c r="H43" s="164" t="s">
        <v>388</v>
      </c>
      <c r="I43" s="164" t="s">
        <v>373</v>
      </c>
      <c r="J43" s="167" t="s">
        <v>424</v>
      </c>
    </row>
    <row r="44" spans="1:10" ht="24.75" customHeight="1">
      <c r="A44" s="165"/>
      <c r="B44" s="165"/>
      <c r="C44" s="162" t="s">
        <v>391</v>
      </c>
      <c r="D44" s="162" t="s">
        <v>368</v>
      </c>
      <c r="E44" s="162" t="s">
        <v>368</v>
      </c>
      <c r="F44" s="164" t="s">
        <v>368</v>
      </c>
      <c r="G44" s="162" t="s">
        <v>368</v>
      </c>
      <c r="H44" s="164" t="s">
        <v>368</v>
      </c>
      <c r="I44" s="164" t="s">
        <v>368</v>
      </c>
      <c r="J44" s="167" t="s">
        <v>368</v>
      </c>
    </row>
    <row r="45" spans="1:10" ht="24.75" customHeight="1">
      <c r="A45" s="165"/>
      <c r="B45" s="165"/>
      <c r="C45" s="162" t="s">
        <v>368</v>
      </c>
      <c r="D45" s="162" t="s">
        <v>392</v>
      </c>
      <c r="E45" s="162" t="s">
        <v>368</v>
      </c>
      <c r="F45" s="164" t="s">
        <v>368</v>
      </c>
      <c r="G45" s="162" t="s">
        <v>368</v>
      </c>
      <c r="H45" s="164" t="s">
        <v>368</v>
      </c>
      <c r="I45" s="164" t="s">
        <v>368</v>
      </c>
      <c r="J45" s="167" t="s">
        <v>368</v>
      </c>
    </row>
    <row r="46" spans="1:10" ht="24.75" customHeight="1">
      <c r="A46" s="165"/>
      <c r="B46" s="165"/>
      <c r="C46" s="162" t="s">
        <v>368</v>
      </c>
      <c r="D46" s="162" t="s">
        <v>368</v>
      </c>
      <c r="E46" s="162" t="s">
        <v>425</v>
      </c>
      <c r="F46" s="164" t="s">
        <v>381</v>
      </c>
      <c r="G46" s="162" t="s">
        <v>426</v>
      </c>
      <c r="H46" s="164" t="s">
        <v>395</v>
      </c>
      <c r="I46" s="164" t="s">
        <v>373</v>
      </c>
      <c r="J46" s="167" t="s">
        <v>425</v>
      </c>
    </row>
    <row r="47" spans="1:10" ht="45.75" customHeight="1">
      <c r="A47" s="162" t="s">
        <v>427</v>
      </c>
      <c r="B47" s="162" t="s">
        <v>428</v>
      </c>
      <c r="C47" s="165"/>
      <c r="D47" s="165"/>
      <c r="E47" s="165"/>
      <c r="F47" s="166"/>
      <c r="G47" s="165"/>
      <c r="H47" s="166"/>
      <c r="I47" s="166"/>
      <c r="J47" s="168"/>
    </row>
    <row r="48" spans="1:10" ht="24.75" customHeight="1">
      <c r="A48" s="165"/>
      <c r="B48" s="165"/>
      <c r="C48" s="162" t="s">
        <v>367</v>
      </c>
      <c r="D48" s="162" t="s">
        <v>368</v>
      </c>
      <c r="E48" s="162" t="s">
        <v>368</v>
      </c>
      <c r="F48" s="164" t="s">
        <v>368</v>
      </c>
      <c r="G48" s="162" t="s">
        <v>368</v>
      </c>
      <c r="H48" s="164" t="s">
        <v>368</v>
      </c>
      <c r="I48" s="164" t="s">
        <v>368</v>
      </c>
      <c r="J48" s="167" t="s">
        <v>368</v>
      </c>
    </row>
    <row r="49" spans="1:10" ht="24.75" customHeight="1">
      <c r="A49" s="165"/>
      <c r="B49" s="165"/>
      <c r="C49" s="162" t="s">
        <v>368</v>
      </c>
      <c r="D49" s="162" t="s">
        <v>369</v>
      </c>
      <c r="E49" s="162" t="s">
        <v>368</v>
      </c>
      <c r="F49" s="164" t="s">
        <v>368</v>
      </c>
      <c r="G49" s="162" t="s">
        <v>368</v>
      </c>
      <c r="H49" s="164" t="s">
        <v>368</v>
      </c>
      <c r="I49" s="164" t="s">
        <v>368</v>
      </c>
      <c r="J49" s="167" t="s">
        <v>368</v>
      </c>
    </row>
    <row r="50" spans="1:10" ht="36" customHeight="1">
      <c r="A50" s="165"/>
      <c r="B50" s="165"/>
      <c r="C50" s="162" t="s">
        <v>368</v>
      </c>
      <c r="D50" s="162" t="s">
        <v>368</v>
      </c>
      <c r="E50" s="162" t="s">
        <v>429</v>
      </c>
      <c r="F50" s="164" t="s">
        <v>371</v>
      </c>
      <c r="G50" s="162" t="s">
        <v>205</v>
      </c>
      <c r="H50" s="164" t="s">
        <v>430</v>
      </c>
      <c r="I50" s="164" t="s">
        <v>373</v>
      </c>
      <c r="J50" s="167" t="s">
        <v>431</v>
      </c>
    </row>
    <row r="51" spans="1:10" ht="24.75" customHeight="1">
      <c r="A51" s="165"/>
      <c r="B51" s="165"/>
      <c r="C51" s="162" t="s">
        <v>368</v>
      </c>
      <c r="D51" s="162" t="s">
        <v>379</v>
      </c>
      <c r="E51" s="162" t="s">
        <v>368</v>
      </c>
      <c r="F51" s="164" t="s">
        <v>368</v>
      </c>
      <c r="G51" s="162" t="s">
        <v>368</v>
      </c>
      <c r="H51" s="164" t="s">
        <v>368</v>
      </c>
      <c r="I51" s="164" t="s">
        <v>368</v>
      </c>
      <c r="J51" s="167" t="s">
        <v>368</v>
      </c>
    </row>
    <row r="52" spans="1:10" ht="24.75" customHeight="1">
      <c r="A52" s="165"/>
      <c r="B52" s="165"/>
      <c r="C52" s="162" t="s">
        <v>368</v>
      </c>
      <c r="D52" s="162" t="s">
        <v>368</v>
      </c>
      <c r="E52" s="162" t="s">
        <v>432</v>
      </c>
      <c r="F52" s="164" t="s">
        <v>371</v>
      </c>
      <c r="G52" s="162" t="s">
        <v>433</v>
      </c>
      <c r="H52" s="164" t="s">
        <v>388</v>
      </c>
      <c r="I52" s="164" t="s">
        <v>389</v>
      </c>
      <c r="J52" s="167" t="s">
        <v>434</v>
      </c>
    </row>
    <row r="53" spans="1:10" ht="24.75" customHeight="1">
      <c r="A53" s="165"/>
      <c r="B53" s="165"/>
      <c r="C53" s="162" t="s">
        <v>384</v>
      </c>
      <c r="D53" s="162" t="s">
        <v>368</v>
      </c>
      <c r="E53" s="162" t="s">
        <v>368</v>
      </c>
      <c r="F53" s="164" t="s">
        <v>368</v>
      </c>
      <c r="G53" s="162" t="s">
        <v>368</v>
      </c>
      <c r="H53" s="164" t="s">
        <v>368</v>
      </c>
      <c r="I53" s="164" t="s">
        <v>368</v>
      </c>
      <c r="J53" s="167" t="s">
        <v>368</v>
      </c>
    </row>
    <row r="54" spans="1:10" ht="24.75" customHeight="1">
      <c r="A54" s="165"/>
      <c r="B54" s="165"/>
      <c r="C54" s="162" t="s">
        <v>368</v>
      </c>
      <c r="D54" s="162" t="s">
        <v>385</v>
      </c>
      <c r="E54" s="162" t="s">
        <v>368</v>
      </c>
      <c r="F54" s="164" t="s">
        <v>368</v>
      </c>
      <c r="G54" s="162" t="s">
        <v>368</v>
      </c>
      <c r="H54" s="164" t="s">
        <v>368</v>
      </c>
      <c r="I54" s="164" t="s">
        <v>368</v>
      </c>
      <c r="J54" s="167" t="s">
        <v>368</v>
      </c>
    </row>
    <row r="55" spans="1:10" ht="24.75" customHeight="1">
      <c r="A55" s="165"/>
      <c r="B55" s="165"/>
      <c r="C55" s="162" t="s">
        <v>368</v>
      </c>
      <c r="D55" s="162" t="s">
        <v>368</v>
      </c>
      <c r="E55" s="162" t="s">
        <v>435</v>
      </c>
      <c r="F55" s="164" t="s">
        <v>371</v>
      </c>
      <c r="G55" s="162" t="s">
        <v>436</v>
      </c>
      <c r="H55" s="164" t="s">
        <v>388</v>
      </c>
      <c r="I55" s="164" t="s">
        <v>389</v>
      </c>
      <c r="J55" s="167" t="s">
        <v>437</v>
      </c>
    </row>
    <row r="56" spans="1:10" ht="24.75" customHeight="1">
      <c r="A56" s="165"/>
      <c r="B56" s="165"/>
      <c r="C56" s="162" t="s">
        <v>391</v>
      </c>
      <c r="D56" s="162" t="s">
        <v>368</v>
      </c>
      <c r="E56" s="162" t="s">
        <v>368</v>
      </c>
      <c r="F56" s="164" t="s">
        <v>368</v>
      </c>
      <c r="G56" s="162" t="s">
        <v>368</v>
      </c>
      <c r="H56" s="164" t="s">
        <v>368</v>
      </c>
      <c r="I56" s="164" t="s">
        <v>368</v>
      </c>
      <c r="J56" s="167" t="s">
        <v>368</v>
      </c>
    </row>
    <row r="57" spans="1:10" ht="24.75" customHeight="1">
      <c r="A57" s="165"/>
      <c r="B57" s="165"/>
      <c r="C57" s="162" t="s">
        <v>368</v>
      </c>
      <c r="D57" s="162" t="s">
        <v>392</v>
      </c>
      <c r="E57" s="162" t="s">
        <v>368</v>
      </c>
      <c r="F57" s="164" t="s">
        <v>368</v>
      </c>
      <c r="G57" s="162" t="s">
        <v>368</v>
      </c>
      <c r="H57" s="164" t="s">
        <v>368</v>
      </c>
      <c r="I57" s="164" t="s">
        <v>368</v>
      </c>
      <c r="J57" s="167" t="s">
        <v>368</v>
      </c>
    </row>
    <row r="58" spans="1:10" ht="36" customHeight="1">
      <c r="A58" s="165"/>
      <c r="B58" s="165"/>
      <c r="C58" s="162" t="s">
        <v>368</v>
      </c>
      <c r="D58" s="162" t="s">
        <v>368</v>
      </c>
      <c r="E58" s="162" t="s">
        <v>438</v>
      </c>
      <c r="F58" s="164" t="s">
        <v>381</v>
      </c>
      <c r="G58" s="162" t="s">
        <v>394</v>
      </c>
      <c r="H58" s="164" t="s">
        <v>395</v>
      </c>
      <c r="I58" s="164" t="s">
        <v>373</v>
      </c>
      <c r="J58" s="167" t="s">
        <v>439</v>
      </c>
    </row>
    <row r="59" spans="1:10" ht="36" customHeight="1">
      <c r="A59" s="165"/>
      <c r="B59" s="165"/>
      <c r="C59" s="162" t="s">
        <v>368</v>
      </c>
      <c r="D59" s="162" t="s">
        <v>368</v>
      </c>
      <c r="E59" s="162" t="s">
        <v>440</v>
      </c>
      <c r="F59" s="164" t="s">
        <v>381</v>
      </c>
      <c r="G59" s="162" t="s">
        <v>394</v>
      </c>
      <c r="H59" s="164" t="s">
        <v>395</v>
      </c>
      <c r="I59" s="164" t="s">
        <v>373</v>
      </c>
      <c r="J59" s="167" t="s">
        <v>441</v>
      </c>
    </row>
    <row r="60" ht="12">
      <c r="A60" s="161"/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2024-02-19T06:45:04Z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BDE6ECF3AA04450089FDC37D3C81DCC2_12</vt:lpwstr>
  </property>
</Properties>
</file>