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87" firstSheet="6" activeTab="11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<sst xmlns="http://schemas.openxmlformats.org/spreadsheetml/2006/main" count="1108" uniqueCount="462">
  <si>
    <t>预算01-1表</t>
  </si>
  <si>
    <t>财务收支预算总表</t>
  </si>
  <si>
    <t>单位名称：大姚县林业和草原局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</si>
  <si>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</si>
  <si>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</si>
  <si>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</si>
  <si>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</si>
  <si>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</si>
  <si>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</si>
  <si>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</si>
  <si>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</si>
  <si>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</si>
  <si>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</si>
  <si>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</si>
  <si>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</si>
  <si>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</si>
  <si>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</si>
  <si>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</si>
  <si>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</si>
  <si>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</si>
  <si>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</si>
  <si>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</si>
  <si>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</si>
  <si>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</si>
  <si>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</si>
  <si>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</si>
  <si>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</si>
  <si>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</si>
  <si>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</si>
  <si>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</si>
  <si>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</si>
  <si>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</si>
  <si>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</si>
  <si>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</si>
  <si>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</si>
  <si>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</si>
  <si>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</si>
  <si>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</si>
  <si>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</si>
  <si>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</si>
  <si>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</si>
  <si>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</si>
  <si>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</si>
  <si>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</si>
  <si>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</si>
  <si>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</si>
  <si>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</si>
  <si>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</si>
  <si>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</si>
  <si>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</si>
  <si>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</si>
  <si>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</si>
  <si>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</si>
  <si>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</si>
  <si>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</si>
  <si>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</si>
  <si>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</si>
  <si>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</si>
  <si>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</si>
  <si>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</si>
  <si>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</si>
  <si>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</si>
  <si>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</si>
  <si>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</si>
  <si>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</si>
  <si>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</si>
  <si>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</si>
  <si>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</si>
  <si>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169001</t>
  </si>
  <si>
    <t>大姚县林业和草原局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</si>
  <si>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</si>
  <si>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</si>
  <si>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</si>
  <si>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</si>
  <si>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</si>
  <si>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</si>
  <si>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</si>
  <si>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</si>
  <si>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</si>
  <si>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</si>
  <si>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</si>
  <si>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</si>
  <si>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</si>
  <si>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</si>
  <si>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</si>
  <si>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</si>
  <si>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</si>
  <si>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</si>
  <si>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</si>
  <si>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</si>
  <si>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</si>
  <si>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</si>
  <si>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</si>
  <si>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</si>
  <si>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</si>
  <si>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</si>
  <si>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</si>
  <si>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</si>
  <si>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</si>
  <si>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</si>
  <si>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</si>
  <si>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</si>
  <si>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</si>
  <si>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</si>
  <si>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</si>
  <si>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</si>
  <si>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</si>
  <si>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</si>
  <si>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21302</t>
  </si>
  <si>
    <t xml:space="preserve">  林业和草原</t>
  </si>
  <si>
    <t>2130201</t>
  </si>
  <si>
    <t xml:space="preserve">    行政运行</t>
  </si>
  <si>
    <t>2130234</t>
  </si>
  <si>
    <t xml:space="preserve">    林业草原防灾减灾</t>
  </si>
  <si>
    <t>21308</t>
  </si>
  <si>
    <t xml:space="preserve">  普惠金融发展支出</t>
  </si>
  <si>
    <t>2130803</t>
  </si>
  <si>
    <t xml:space="preserve">    农业保险保费补贴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</si>
  <si>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</si>
  <si>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</si>
  <si>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</si>
  <si>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</si>
  <si>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</si>
  <si>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</si>
  <si>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</si>
  <si>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</si>
  <si>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</si>
  <si>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</si>
  <si>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</si>
  <si>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</si>
  <si>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</si>
  <si>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</si>
  <si>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</si>
  <si>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</si>
  <si>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</si>
  <si>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</si>
  <si>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</si>
  <si>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</si>
  <si>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</si>
  <si>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</si>
  <si>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</si>
  <si>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</si>
  <si>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</si>
  <si>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</si>
  <si>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</si>
  <si>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</si>
  <si>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</si>
  <si>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</si>
  <si>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</si>
  <si>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</si>
  <si>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</si>
  <si>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</si>
  <si>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</si>
  <si>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</si>
  <si>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</si>
  <si>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</si>
  <si>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</si>
  <si>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</si>
  <si>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</si>
  <si>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</si>
  <si>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</si>
  <si>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</si>
  <si>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</si>
  <si>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</si>
  <si>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</si>
  <si>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</si>
  <si>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</si>
  <si>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</si>
  <si>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</si>
  <si>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</si>
  <si>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</si>
  <si>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</si>
  <si>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</si>
  <si>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</si>
  <si>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</si>
  <si>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</si>
  <si>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</si>
  <si>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</si>
  <si>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</si>
  <si>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</si>
  <si>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</si>
  <si>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</si>
  <si>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</si>
  <si>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</si>
  <si>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</si>
  <si>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</si>
  <si>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</si>
  <si>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</si>
  <si>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</si>
  <si>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</si>
  <si>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</si>
  <si>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</si>
  <si>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</si>
  <si>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</si>
  <si>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</si>
  <si>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</si>
  <si>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</si>
  <si>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</si>
  <si>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</si>
  <si>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</si>
  <si>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</si>
  <si>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</si>
  <si>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</si>
  <si>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</si>
  <si>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</si>
  <si>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</si>
  <si>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</si>
  <si>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</si>
  <si>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</si>
  <si>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</si>
  <si>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</si>
  <si>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</si>
  <si>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</si>
  <si>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</si>
  <si>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</si>
  <si>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</si>
  <si>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大姚县林业和草原局</t>
  </si>
  <si>
    <t>532326231100001448971</t>
  </si>
  <si>
    <t>行政人员基本工资</t>
  </si>
  <si>
    <t>行政运行</t>
  </si>
  <si>
    <t>30101</t>
  </si>
  <si>
    <t>基本工资</t>
  </si>
  <si>
    <t>532326221100000352018</t>
  </si>
  <si>
    <t>行政公务交通补贴</t>
  </si>
  <si>
    <t>30239</t>
  </si>
  <si>
    <t>其他交通费用</t>
  </si>
  <si>
    <t>532326221100000351989</t>
  </si>
  <si>
    <t>2017年新增绩效奖励（行政）</t>
  </si>
  <si>
    <t>30103</t>
  </si>
  <si>
    <t>奖金</t>
  </si>
  <si>
    <t>532326231100001448972</t>
  </si>
  <si>
    <t>行政人员年终一次性资金</t>
  </si>
  <si>
    <t>532326231100001448957</t>
  </si>
  <si>
    <t>年终考核奖（行政）</t>
  </si>
  <si>
    <t>532326231100001448958</t>
  </si>
  <si>
    <t>行政人员津贴补贴</t>
  </si>
  <si>
    <t>30102</t>
  </si>
  <si>
    <t>津贴补贴</t>
  </si>
  <si>
    <t>532326231100001448960</t>
  </si>
  <si>
    <t>事业人员基本工资</t>
  </si>
  <si>
    <t>532326231100001448959</t>
  </si>
  <si>
    <t>事业人员工绩效奖励</t>
  </si>
  <si>
    <t>30107</t>
  </si>
  <si>
    <t>绩效工资</t>
  </si>
  <si>
    <t>532326221100000352009</t>
  </si>
  <si>
    <t>2017年新增绩效奖励（事业）</t>
  </si>
  <si>
    <t>532326231100001448973</t>
  </si>
  <si>
    <t>事业人员津贴补贴</t>
  </si>
  <si>
    <t>532326241100002144620</t>
  </si>
  <si>
    <t>事业人员一个月基本工资额度</t>
  </si>
  <si>
    <t>532326210000000019899</t>
  </si>
  <si>
    <t>机关事业单位基本养老保险缴费</t>
  </si>
  <si>
    <t>机关事业单位基本养老保险缴费支出</t>
  </si>
  <si>
    <t>30108</t>
  </si>
  <si>
    <t>532326231100001448975</t>
  </si>
  <si>
    <t>医疗保险缴费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</si>
  <si>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</si>
  <si>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</si>
  <si>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</si>
  <si>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</si>
  <si>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</si>
  <si>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</si>
  <si>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</si>
  <si>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</si>
  <si>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</si>
  <si>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</si>
  <si>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532326231100001448962</t>
  </si>
  <si>
    <t>工伤保险</t>
  </si>
  <si>
    <t>532326231100001448974</t>
  </si>
  <si>
    <t>失业保险</t>
  </si>
  <si>
    <t>532326231100001448963</t>
  </si>
  <si>
    <t>住房公积金</t>
  </si>
  <si>
    <t>30113</t>
  </si>
  <si>
    <t>532326231100001448976</t>
  </si>
  <si>
    <t>离休费</t>
  </si>
  <si>
    <t>行政单位离退休</t>
  </si>
  <si>
    <t>30301</t>
  </si>
  <si>
    <t>532326231100001448964</t>
  </si>
  <si>
    <t>退休生活补助</t>
  </si>
  <si>
    <t>30302</t>
  </si>
  <si>
    <t>退休费</t>
  </si>
  <si>
    <t>532326221100000377913</t>
  </si>
  <si>
    <t>工会经费</t>
  </si>
  <si>
    <t>30228</t>
  </si>
  <si>
    <t>532326221100000352017</t>
  </si>
  <si>
    <t>30217</t>
  </si>
  <si>
    <t>532326231100001448978</t>
  </si>
  <si>
    <t>行政部门公用经费</t>
  </si>
  <si>
    <t>30211</t>
  </si>
  <si>
    <t>差旅费</t>
  </si>
  <si>
    <t>30201</t>
  </si>
  <si>
    <t>办公费</t>
  </si>
  <si>
    <t>30206</t>
  </si>
  <si>
    <t>电费</t>
  </si>
  <si>
    <t>532326231100001448977</t>
  </si>
  <si>
    <t>退休公用经费</t>
  </si>
  <si>
    <t>532326210000000019904</t>
  </si>
  <si>
    <t>车辆使用费</t>
  </si>
  <si>
    <t>30231</t>
  </si>
  <si>
    <t>公务用车运行维护费</t>
  </si>
  <si>
    <t>532326210000000019905</t>
  </si>
  <si>
    <t>公务交通专项经费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</si>
  <si>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</si>
  <si>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</si>
  <si>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</si>
  <si>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</si>
  <si>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</si>
  <si>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</si>
  <si>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</si>
  <si>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</si>
  <si>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</si>
  <si>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312 民生类</t>
  </si>
  <si>
    <t>532326241100002127028</t>
  </si>
  <si>
    <t>表2.其它财政供养（遗嘱人员）生活补助资金</t>
  </si>
  <si>
    <t>死亡抚恤</t>
  </si>
  <si>
    <t>30305</t>
  </si>
  <si>
    <t>生活补助</t>
  </si>
  <si>
    <t>313 事业发展类</t>
  </si>
  <si>
    <t>532326221100000814161</t>
  </si>
  <si>
    <t>森林草原防灭火“三三制”县级配套专项资金</t>
  </si>
  <si>
    <t>林业草原防灾减灾</t>
  </si>
  <si>
    <t>311 专项业务类</t>
  </si>
  <si>
    <t>532326221100000379446</t>
  </si>
  <si>
    <t>县级配套森林火灾保险补助经费</t>
  </si>
  <si>
    <t>农业保险保费补贴</t>
  </si>
  <si>
    <t>30310</t>
  </si>
  <si>
    <t>个人农业生产补贴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</si>
  <si>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</si>
  <si>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</si>
  <si>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</si>
  <si>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</si>
  <si>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</si>
  <si>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</si>
  <si>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</si>
  <si>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</si>
  <si>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</si>
  <si>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</si>
  <si>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</si>
  <si>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</si>
  <si>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县级配套森林火灾保险补助经费</t>
  </si>
  <si>
    <t>完成490.41万亩森林资源的森林火灾保险。</t>
  </si>
  <si>
    <t>产出指标</t>
  </si>
  <si>
    <t>数量指标</t>
  </si>
  <si>
    <t>公益林参保面积</t>
  </si>
  <si>
    <t>&lt;=</t>
  </si>
  <si>
    <t>226.02</t>
  </si>
  <si>
    <t>%</t>
  </si>
  <si>
    <t>定性指标</t>
  </si>
  <si>
    <t>公益林参保面积≤226.02</t>
  </si>
  <si>
    <t>商品林参保率面积</t>
  </si>
  <si>
    <t>234.21</t>
  </si>
  <si>
    <t>商品林参保面积≤234.21</t>
  </si>
  <si>
    <t>质量指标</t>
  </si>
  <si>
    <t>公益林参保率</t>
  </si>
  <si>
    <t>&gt;=</t>
  </si>
  <si>
    <t>90</t>
  </si>
  <si>
    <t>定量指标</t>
  </si>
  <si>
    <t>参保率≥90%</t>
  </si>
  <si>
    <t>商品林参保率</t>
  </si>
  <si>
    <t>80</t>
  </si>
  <si>
    <t>参保率≥80%</t>
  </si>
  <si>
    <t>时效指标</t>
  </si>
  <si>
    <t>当年公益林、商品林参保完成实际间</t>
  </si>
  <si>
    <t>&lt;</t>
  </si>
  <si>
    <t>2022年12月31日前</t>
  </si>
  <si>
    <t>年/月</t>
  </si>
  <si>
    <t>按合同约定在规定时限内完成参保率</t>
  </si>
  <si>
    <t>效益指标</t>
  </si>
  <si>
    <t>经济效益指标</t>
  </si>
  <si>
    <t>受灾农户经济损失获得赔偿比例</t>
  </si>
  <si>
    <t>85</t>
  </si>
  <si>
    <t>受灾农户经济损失获得赔偿比例≥85%</t>
  </si>
  <si>
    <t>社会效益指标</t>
  </si>
  <si>
    <t>森林火灾受害率</t>
  </si>
  <si>
    <t>‰</t>
  </si>
  <si>
    <t>森林火灾受害率1≤‰</t>
  </si>
  <si>
    <t>生态效益指标</t>
  </si>
  <si>
    <t>受灾森林恢复率</t>
  </si>
  <si>
    <t>受灾森林恢复率≥90%</t>
  </si>
  <si>
    <t>满意度指标</t>
  </si>
  <si>
    <t>服务对象满意度指标</t>
  </si>
  <si>
    <t>参保林户满意度</t>
  </si>
  <si>
    <t>林农满意度≥90%</t>
  </si>
  <si>
    <t xml:space="preserve">  森林草原防灭火“三三制”县级配套专项资金</t>
  </si>
  <si>
    <t>2022年森林草原防灭火“三三制”县级配套资金</t>
  </si>
  <si>
    <t>计划完工率</t>
  </si>
  <si>
    <t>100空</t>
  </si>
  <si>
    <t>反映工程按计划完工情况。
计划完工率=实际完成工程项目个数/按计划应完成项目个数。</t>
  </si>
  <si>
    <t>综合使用率</t>
  </si>
  <si>
    <t>100</t>
  </si>
  <si>
    <t>反映设施建成后的利用、使用的情况。
综合使用率=（投入使用的基础建设工程建设内容/完成建设内容）*100%</t>
  </si>
  <si>
    <t>受益人群覆盖率</t>
  </si>
  <si>
    <t>98</t>
  </si>
  <si>
    <t>反映项目设计受益人群或地区的实现情况。
受益人群覆盖率=（实际实现受益人群数/计划实现受益人群数）*100%</t>
  </si>
  <si>
    <t>受益人群满意度</t>
  </si>
  <si>
    <t>95</t>
  </si>
  <si>
    <t>调查人群中对设施建设或设施运行的满意度。
受益人群覆盖率=（调查人群中对设施建设或设施运行的人数/问卷调查人数）*100%</t>
  </si>
  <si>
    <t xml:space="preserve">  表2.其它财政供养（遗嘱人员）生活补助资金</t>
  </si>
  <si>
    <t>资金支付及时率</t>
  </si>
  <si>
    <t>=</t>
  </si>
  <si>
    <t>遗嘱资金对社会产生良好反响</t>
  </si>
  <si>
    <t>明显</t>
  </si>
  <si>
    <t>受益群众满意度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</si>
  <si>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</si>
  <si>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</si>
  <si>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</si>
  <si>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</si>
  <si>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</si>
  <si>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</si>
  <si>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</si>
  <si>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</si>
  <si>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</si>
  <si>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</si>
  <si>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</si>
  <si>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</si>
  <si>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</si>
  <si>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</si>
  <si>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</si>
  <si>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</si>
  <si>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车辆维修费</t>
  </si>
  <si>
    <t>车辆维修和保养服务</t>
  </si>
  <si>
    <t>辆</t>
  </si>
  <si>
    <t>车辆加油支出</t>
  </si>
  <si>
    <t>车辆加油、添加燃料服务</t>
  </si>
  <si>
    <t>车辆保险费</t>
  </si>
  <si>
    <t>机动车保险服务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</si>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</sst>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#,##0.00"/>
    <numFmt numFmtId="181" formatCode="0.00_);[Red]\-0.00\ "/>
  </numFmts>
  <fonts count="76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6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8" fontId="0" fillId="0" borderId="0" applyFont="0" applyFill="0" applyBorder="0" applyAlignment="0" applyProtection="0"/>
    <xf numFmtId="0" fontId="17" fillId="0" borderId="0">
      <alignment/>
      <protection/>
    </xf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7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0" borderId="0">
      <alignment vertical="center"/>
      <protection/>
    </xf>
    <xf numFmtId="0" fontId="45" fillId="27" borderId="0" applyNumberFormat="0" applyBorder="0" applyAlignment="0" applyProtection="0"/>
    <xf numFmtId="0" fontId="17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00">
    <xf numFmtId="0" fontId="0" fillId="0" borderId="0" xfId="0" applyAlignment="1">
      <alignment/>
    </xf>
    <xf numFmtId="0" fontId="61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2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5" fillId="0" borderId="0" xfId="67" applyFont="1" applyFill="1" applyBorder="1" applyAlignment="1" applyProtection="1">
      <alignment/>
      <protection/>
    </xf>
    <xf numFmtId="0" fontId="61" fillId="0" borderId="0" xfId="67" applyFont="1" applyFill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/>
      <protection locked="0"/>
    </xf>
    <xf numFmtId="0" fontId="64" fillId="33" borderId="10" xfId="67" applyFont="1" applyFill="1" applyBorder="1" applyAlignment="1" applyProtection="1">
      <alignment horizontal="center" vertical="center" wrapText="1"/>
      <protection locked="0"/>
    </xf>
    <xf numFmtId="0" fontId="64" fillId="33" borderId="11" xfId="67" applyFont="1" applyFill="1" applyBorder="1" applyAlignment="1" applyProtection="1">
      <alignment horizontal="center" vertical="center" wrapText="1"/>
      <protection locked="0"/>
    </xf>
    <xf numFmtId="0" fontId="64" fillId="33" borderId="12" xfId="67" applyFont="1" applyFill="1" applyBorder="1" applyAlignment="1" applyProtection="1">
      <alignment horizontal="center" vertical="center" wrapText="1"/>
      <protection locked="0"/>
    </xf>
    <xf numFmtId="0" fontId="64" fillId="33" borderId="13" xfId="67" applyFont="1" applyFill="1" applyBorder="1" applyAlignment="1" applyProtection="1">
      <alignment horizontal="center" vertical="center" wrapText="1"/>
      <protection locked="0"/>
    </xf>
    <xf numFmtId="0" fontId="1" fillId="0" borderId="14" xfId="67" applyFont="1" applyFill="1" applyBorder="1" applyAlignment="1" applyProtection="1">
      <alignment horizontal="center" vertical="center" wrapText="1"/>
      <protection locked="0"/>
    </xf>
    <xf numFmtId="0" fontId="64" fillId="33" borderId="15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horizontal="center" vertical="center"/>
      <protection locked="0"/>
    </xf>
    <xf numFmtId="0" fontId="64" fillId="33" borderId="16" xfId="67" applyFont="1" applyFill="1" applyBorder="1" applyAlignment="1" applyProtection="1">
      <alignment horizontal="center" vertical="center" wrapText="1"/>
      <protection locked="0"/>
    </xf>
    <xf numFmtId="0" fontId="64" fillId="0" borderId="17" xfId="67" applyFont="1" applyFill="1" applyBorder="1" applyAlignment="1" applyProtection="1">
      <alignment horizontal="center" vertical="center"/>
      <protection locked="0"/>
    </xf>
    <xf numFmtId="0" fontId="64" fillId="0" borderId="18" xfId="67" applyFont="1" applyFill="1" applyBorder="1" applyAlignment="1" applyProtection="1">
      <alignment horizontal="center" vertical="center" wrapText="1"/>
      <protection locked="0"/>
    </xf>
    <xf numFmtId="0" fontId="64" fillId="0" borderId="19" xfId="67" applyFont="1" applyFill="1" applyBorder="1" applyAlignment="1" applyProtection="1">
      <alignment horizontal="center" vertical="center"/>
      <protection locked="0"/>
    </xf>
    <xf numFmtId="0" fontId="64" fillId="0" borderId="18" xfId="67" applyFont="1" applyFill="1" applyBorder="1" applyAlignment="1" applyProtection="1">
      <alignment horizontal="center" vertical="center"/>
      <protection locked="0"/>
    </xf>
    <xf numFmtId="0" fontId="63" fillId="33" borderId="18" xfId="67" applyFont="1" applyFill="1" applyBorder="1" applyAlignment="1" applyProtection="1">
      <alignment horizontal="left" vertical="center" wrapText="1"/>
      <protection/>
    </xf>
    <xf numFmtId="0" fontId="63" fillId="33" borderId="18" xfId="67" applyFont="1" applyFill="1" applyBorder="1" applyAlignment="1" applyProtection="1">
      <alignment horizontal="center" vertical="center" wrapText="1"/>
      <protection locked="0"/>
    </xf>
    <xf numFmtId="4" fontId="63" fillId="0" borderId="18" xfId="67" applyNumberFormat="1" applyFont="1" applyFill="1" applyBorder="1" applyAlignment="1" applyProtection="1">
      <alignment horizontal="right" vertical="center"/>
      <protection/>
    </xf>
    <xf numFmtId="4" fontId="63" fillId="0" borderId="18" xfId="67" applyNumberFormat="1" applyFont="1" applyFill="1" applyBorder="1" applyAlignment="1" applyProtection="1">
      <alignment horizontal="right" vertical="center"/>
      <protection locked="0"/>
    </xf>
    <xf numFmtId="0" fontId="63" fillId="0" borderId="18" xfId="67" applyFont="1" applyFill="1" applyBorder="1" applyAlignment="1" applyProtection="1">
      <alignment horizontal="left" vertical="center" wrapText="1"/>
      <protection locked="0"/>
    </xf>
    <xf numFmtId="0" fontId="0" fillId="0" borderId="18" xfId="67" applyFont="1" applyFill="1" applyBorder="1" applyAlignment="1" applyProtection="1">
      <alignment/>
      <protection/>
    </xf>
    <xf numFmtId="0" fontId="63" fillId="33" borderId="13" xfId="67" applyFont="1" applyFill="1" applyBorder="1" applyAlignment="1" applyProtection="1">
      <alignment horizontal="center" vertical="center" wrapText="1"/>
      <protection/>
    </xf>
    <xf numFmtId="0" fontId="63" fillId="33" borderId="14" xfId="67" applyFont="1" applyFill="1" applyBorder="1" applyAlignment="1" applyProtection="1">
      <alignment horizontal="center" vertical="center" wrapText="1"/>
      <protection locked="0"/>
    </xf>
    <xf numFmtId="0" fontId="63" fillId="33" borderId="15" xfId="6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61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8" fillId="0" borderId="0" xfId="67" applyFont="1" applyFill="1" applyBorder="1" applyAlignment="1" applyProtection="1">
      <alignment wrapText="1"/>
      <protection/>
    </xf>
    <xf numFmtId="0" fontId="8" fillId="0" borderId="0" xfId="67" applyFont="1" applyFill="1" applyBorder="1" applyAlignment="1" applyProtection="1">
      <alignment/>
      <protection/>
    </xf>
    <xf numFmtId="0" fontId="64" fillId="0" borderId="12" xfId="67" applyFont="1" applyFill="1" applyBorder="1" applyAlignment="1" applyProtection="1">
      <alignment horizontal="center" vertical="center" wrapText="1"/>
      <protection/>
    </xf>
    <xf numFmtId="0" fontId="64" fillId="0" borderId="12" xfId="67" applyFont="1" applyFill="1" applyBorder="1" applyAlignment="1" applyProtection="1">
      <alignment horizontal="center" vertical="center"/>
      <protection/>
    </xf>
    <xf numFmtId="0" fontId="1" fillId="0" borderId="12" xfId="67" applyFont="1" applyFill="1" applyBorder="1" applyAlignment="1" applyProtection="1">
      <alignment horizontal="center" vertical="center" wrapText="1"/>
      <protection/>
    </xf>
    <xf numFmtId="0" fontId="64" fillId="0" borderId="17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3" fontId="64" fillId="0" borderId="18" xfId="67" applyNumberFormat="1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left" vertical="center" wrapText="1"/>
      <protection/>
    </xf>
    <xf numFmtId="0" fontId="64" fillId="0" borderId="18" xfId="67" applyFont="1" applyFill="1" applyBorder="1" applyAlignment="1" applyProtection="1">
      <alignment horizontal="right" vertical="center"/>
      <protection locked="0"/>
    </xf>
    <xf numFmtId="0" fontId="64" fillId="0" borderId="13" xfId="67" applyFont="1" applyFill="1" applyBorder="1" applyAlignment="1" applyProtection="1">
      <alignment horizontal="center" vertical="center"/>
      <protection/>
    </xf>
    <xf numFmtId="0" fontId="64" fillId="0" borderId="14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4" fillId="0" borderId="14" xfId="67" applyFont="1" applyFill="1" applyBorder="1" applyAlignment="1" applyProtection="1">
      <alignment horizontal="center" vertical="center" wrapText="1"/>
      <protection/>
    </xf>
    <xf numFmtId="0" fontId="8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Alignment="1" applyProtection="1">
      <alignment horizontal="left" vertical="center"/>
      <protection/>
    </xf>
    <xf numFmtId="0" fontId="12" fillId="0" borderId="20" xfId="59" applyFont="1" applyFill="1" applyBorder="1" applyAlignment="1">
      <alignment horizontal="center" vertical="center" wrapText="1"/>
      <protection/>
    </xf>
    <xf numFmtId="0" fontId="12" fillId="0" borderId="21" xfId="59" applyFont="1" applyFill="1" applyBorder="1" applyAlignment="1">
      <alignment horizontal="center" vertical="center" wrapText="1"/>
      <protection/>
    </xf>
    <xf numFmtId="0" fontId="12" fillId="0" borderId="22" xfId="59" applyFont="1" applyFill="1" applyBorder="1" applyAlignment="1">
      <alignment horizontal="center" vertical="center" wrapText="1"/>
      <protection/>
    </xf>
    <xf numFmtId="0" fontId="12" fillId="0" borderId="23" xfId="59" applyFont="1" applyFill="1" applyBorder="1" applyAlignment="1">
      <alignment horizontal="center" vertical="center" wrapText="1"/>
      <protection/>
    </xf>
    <xf numFmtId="0" fontId="12" fillId="0" borderId="24" xfId="59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vertical="center" wrapText="1"/>
      <protection/>
    </xf>
    <xf numFmtId="0" fontId="12" fillId="0" borderId="10" xfId="59" applyFont="1" applyFill="1" applyBorder="1" applyAlignment="1">
      <alignment horizontal="left" vertical="center" wrapText="1" indent="1"/>
      <protection/>
    </xf>
    <xf numFmtId="0" fontId="8" fillId="0" borderId="0" xfId="72" applyFont="1" applyFill="1" applyAlignment="1">
      <alignment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4" fillId="0" borderId="18" xfId="67" applyFont="1" applyFill="1" applyBorder="1" applyAlignment="1" applyProtection="1">
      <alignment horizontal="center" vertical="center" wrapText="1"/>
      <protection/>
    </xf>
    <xf numFmtId="0" fontId="63" fillId="0" borderId="18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vertical="center" wrapText="1"/>
      <protection/>
    </xf>
    <xf numFmtId="0" fontId="63" fillId="0" borderId="18" xfId="67" applyFont="1" applyFill="1" applyBorder="1" applyAlignment="1" applyProtection="1">
      <alignment horizontal="center" vertical="center" wrapText="1"/>
      <protection/>
    </xf>
    <xf numFmtId="0" fontId="63" fillId="0" borderId="18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8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4" fillId="0" borderId="0" xfId="67" applyFont="1" applyFill="1" applyBorder="1" applyAlignment="1" applyProtection="1">
      <alignment wrapText="1"/>
      <protection/>
    </xf>
    <xf numFmtId="0" fontId="61" fillId="0" borderId="0" xfId="67" applyFont="1" applyFill="1" applyBorder="1" applyAlignment="1" applyProtection="1">
      <alignment horizontal="right" wrapText="1"/>
      <protection/>
    </xf>
    <xf numFmtId="0" fontId="63" fillId="0" borderId="0" xfId="67" applyFont="1" applyFill="1" applyBorder="1" applyAlignment="1" applyProtection="1">
      <alignment horizontal="right"/>
      <protection locked="0"/>
    </xf>
    <xf numFmtId="0" fontId="64" fillId="0" borderId="25" xfId="67" applyFont="1" applyFill="1" applyBorder="1" applyAlignment="1" applyProtection="1">
      <alignment horizontal="center" vertical="center"/>
      <protection/>
    </xf>
    <xf numFmtId="0" fontId="64" fillId="0" borderId="26" xfId="67" applyFont="1" applyFill="1" applyBorder="1" applyAlignment="1" applyProtection="1">
      <alignment horizontal="center" vertical="center"/>
      <protection/>
    </xf>
    <xf numFmtId="0" fontId="64" fillId="0" borderId="27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0" fontId="64" fillId="0" borderId="19" xfId="67" applyFont="1" applyFill="1" applyBorder="1" applyAlignment="1" applyProtection="1">
      <alignment horizontal="center" vertical="center"/>
      <protection/>
    </xf>
    <xf numFmtId="0" fontId="64" fillId="0" borderId="28" xfId="67" applyFont="1" applyFill="1" applyBorder="1" applyAlignment="1" applyProtection="1">
      <alignment horizontal="center" vertical="center"/>
      <protection/>
    </xf>
    <xf numFmtId="0" fontId="64" fillId="0" borderId="25" xfId="67" applyFont="1" applyFill="1" applyBorder="1" applyAlignment="1" applyProtection="1">
      <alignment horizontal="center" vertical="center" wrapText="1"/>
      <protection/>
    </xf>
    <xf numFmtId="0" fontId="64" fillId="0" borderId="29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180" fontId="63" fillId="0" borderId="18" xfId="67" applyNumberFormat="1" applyFont="1" applyFill="1" applyBorder="1" applyAlignment="1" applyProtection="1">
      <alignment horizontal="right" vertical="center"/>
      <protection locked="0"/>
    </xf>
    <xf numFmtId="180" fontId="3" fillId="0" borderId="26" xfId="67" applyNumberFormat="1" applyFont="1" applyFill="1" applyBorder="1" applyAlignment="1" applyProtection="1">
      <alignment horizontal="right" vertical="center"/>
      <protection locked="0"/>
    </xf>
    <xf numFmtId="0" fontId="63" fillId="0" borderId="18" xfId="67" applyFont="1" applyFill="1" applyBorder="1" applyAlignment="1" applyProtection="1">
      <alignment horizontal="right" vertical="center"/>
      <protection locked="0"/>
    </xf>
    <xf numFmtId="0" fontId="8" fillId="0" borderId="30" xfId="67" applyFont="1" applyFill="1" applyBorder="1" applyAlignment="1" applyProtection="1">
      <alignment horizontal="left" wrapText="1"/>
      <protection/>
    </xf>
    <xf numFmtId="0" fontId="42" fillId="0" borderId="0" xfId="0" applyFont="1" applyFill="1" applyBorder="1" applyAlignment="1">
      <alignment vertical="center"/>
    </xf>
    <xf numFmtId="0" fontId="61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5" fillId="0" borderId="0" xfId="67" applyFont="1" applyFill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/>
    </xf>
    <xf numFmtId="180" fontId="64" fillId="0" borderId="10" xfId="67" applyNumberFormat="1" applyFont="1" applyFill="1" applyBorder="1" applyAlignment="1" applyProtection="1">
      <alignment horizontal="center" vertical="center"/>
      <protection/>
    </xf>
    <xf numFmtId="180" fontId="63" fillId="0" borderId="10" xfId="67" applyNumberFormat="1" applyFont="1" applyFill="1" applyBorder="1" applyAlignment="1" applyProtection="1">
      <alignment horizontal="right" vertical="center"/>
      <protection locked="0"/>
    </xf>
    <xf numFmtId="0" fontId="63" fillId="0" borderId="10" xfId="67" applyFont="1" applyFill="1" applyBorder="1" applyAlignment="1" applyProtection="1">
      <alignment horizontal="left" vertical="center"/>
      <protection locked="0"/>
    </xf>
    <xf numFmtId="0" fontId="63" fillId="0" borderId="10" xfId="67" applyFont="1" applyFill="1" applyBorder="1" applyAlignment="1" applyProtection="1">
      <alignment horizontal="center" vertical="center"/>
      <protection locked="0"/>
    </xf>
    <xf numFmtId="180" fontId="63" fillId="0" borderId="10" xfId="67" applyNumberFormat="1" applyFont="1" applyFill="1" applyBorder="1" applyAlignment="1" applyProtection="1">
      <alignment horizontal="center" vertical="center"/>
      <protection locked="0"/>
    </xf>
    <xf numFmtId="0" fontId="63" fillId="0" borderId="10" xfId="67" applyFont="1" applyFill="1" applyBorder="1" applyAlignment="1" applyProtection="1">
      <alignment horizontal="left" vertical="center" wrapText="1"/>
      <protection/>
    </xf>
    <xf numFmtId="180" fontId="63" fillId="0" borderId="10" xfId="67" applyNumberFormat="1" applyFont="1" applyFill="1" applyBorder="1" applyAlignment="1" applyProtection="1">
      <alignment horizontal="left" vertical="center" wrapText="1"/>
      <protection/>
    </xf>
    <xf numFmtId="180" fontId="8" fillId="0" borderId="10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wrapText="1"/>
      <protection/>
    </xf>
    <xf numFmtId="0" fontId="64" fillId="0" borderId="10" xfId="67" applyFont="1" applyFill="1" applyBorder="1" applyAlignment="1" applyProtection="1">
      <alignment horizontal="center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 locked="0"/>
    </xf>
    <xf numFmtId="180" fontId="63" fillId="0" borderId="10" xfId="67" applyNumberFormat="1" applyFont="1" applyFill="1" applyBorder="1" applyAlignment="1" applyProtection="1">
      <alignment horizontal="right" vertical="center"/>
      <protection/>
    </xf>
    <xf numFmtId="180" fontId="63" fillId="0" borderId="10" xfId="67" applyNumberFormat="1" applyFont="1" applyFill="1" applyBorder="1" applyAlignment="1" applyProtection="1">
      <alignment vertical="center"/>
      <protection locked="0"/>
    </xf>
    <xf numFmtId="180" fontId="3" fillId="0" borderId="10" xfId="67" applyNumberFormat="1" applyFont="1" applyFill="1" applyBorder="1" applyAlignment="1" applyProtection="1">
      <alignment vertical="top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63" fillId="0" borderId="0" xfId="67" applyFont="1" applyFill="1" applyBorder="1" applyAlignment="1" applyProtection="1">
      <alignment horizontal="right" wrapText="1"/>
      <protection locked="0"/>
    </xf>
    <xf numFmtId="0" fontId="63" fillId="0" borderId="0" xfId="67" applyFont="1" applyFill="1" applyBorder="1" applyAlignment="1" applyProtection="1">
      <alignment horizontal="right" wrapText="1"/>
      <protection/>
    </xf>
    <xf numFmtId="0" fontId="64" fillId="0" borderId="31" xfId="67" applyFont="1" applyFill="1" applyBorder="1" applyAlignment="1" applyProtection="1">
      <alignment horizontal="center" vertical="center" wrapText="1"/>
      <protection/>
    </xf>
    <xf numFmtId="0" fontId="64" fillId="0" borderId="27" xfId="67" applyFont="1" applyFill="1" applyBorder="1" applyAlignment="1" applyProtection="1">
      <alignment horizontal="center" vertical="center" wrapText="1"/>
      <protection/>
    </xf>
    <xf numFmtId="0" fontId="64" fillId="0" borderId="32" xfId="67" applyFont="1" applyFill="1" applyBorder="1" applyAlignment="1" applyProtection="1">
      <alignment horizontal="center" vertical="center" wrapText="1"/>
      <protection/>
    </xf>
    <xf numFmtId="0" fontId="64" fillId="0" borderId="28" xfId="67" applyFont="1" applyFill="1" applyBorder="1" applyAlignment="1" applyProtection="1">
      <alignment horizontal="center" vertical="center" wrapText="1"/>
      <protection/>
    </xf>
    <xf numFmtId="0" fontId="64" fillId="0" borderId="33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19" xfId="67" applyFont="1" applyFill="1" applyBorder="1" applyAlignment="1" applyProtection="1">
      <alignment horizontal="center" vertical="center" wrapText="1"/>
      <protection/>
    </xf>
    <xf numFmtId="0" fontId="64" fillId="0" borderId="34" xfId="67" applyFont="1" applyFill="1" applyBorder="1" applyAlignment="1" applyProtection="1">
      <alignment horizontal="center" vertical="center" wrapText="1"/>
      <protection/>
    </xf>
    <xf numFmtId="0" fontId="64" fillId="0" borderId="35" xfId="67" applyFont="1" applyFill="1" applyBorder="1" applyAlignment="1" applyProtection="1">
      <alignment horizontal="center" vertical="center" wrapText="1"/>
      <protection/>
    </xf>
    <xf numFmtId="0" fontId="64" fillId="0" borderId="34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left" vertical="center"/>
      <protection/>
    </xf>
    <xf numFmtId="0" fontId="63" fillId="0" borderId="25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0" fontId="63" fillId="0" borderId="26" xfId="67" applyFont="1" applyFill="1" applyBorder="1" applyAlignment="1" applyProtection="1">
      <alignment horizontal="left" vertical="center"/>
      <protection/>
    </xf>
    <xf numFmtId="0" fontId="63" fillId="0" borderId="10" xfId="67" applyFont="1" applyFill="1" applyBorder="1" applyAlignment="1" applyProtection="1">
      <alignment horizontal="left" vertical="center"/>
      <protection/>
    </xf>
    <xf numFmtId="0" fontId="63" fillId="0" borderId="36" xfId="67" applyFont="1" applyFill="1" applyBorder="1" applyAlignment="1" applyProtection="1">
      <alignment horizontal="center" vertical="center"/>
      <protection/>
    </xf>
    <xf numFmtId="0" fontId="0" fillId="0" borderId="26" xfId="67" applyFont="1" applyFill="1" applyBorder="1" applyAlignment="1" applyProtection="1">
      <alignment/>
      <protection/>
    </xf>
    <xf numFmtId="0" fontId="63" fillId="0" borderId="37" xfId="67" applyFont="1" applyFill="1" applyBorder="1" applyAlignment="1" applyProtection="1">
      <alignment horizontal="center" vertical="center"/>
      <protection/>
    </xf>
    <xf numFmtId="0" fontId="63" fillId="0" borderId="35" xfId="67" applyFont="1" applyFill="1" applyBorder="1" applyAlignment="1" applyProtection="1">
      <alignment horizontal="left" vertical="center"/>
      <protection/>
    </xf>
    <xf numFmtId="0" fontId="63" fillId="0" borderId="34" xfId="67" applyFont="1" applyFill="1" applyBorder="1" applyAlignment="1" applyProtection="1">
      <alignment horizontal="right" vertical="center"/>
      <protection/>
    </xf>
    <xf numFmtId="180" fontId="63" fillId="0" borderId="34" xfId="67" applyNumberFormat="1" applyFont="1" applyFill="1" applyBorder="1" applyAlignment="1" applyProtection="1">
      <alignment horizontal="right" vertical="center"/>
      <protection locked="0"/>
    </xf>
    <xf numFmtId="0" fontId="8" fillId="0" borderId="32" xfId="67" applyFont="1" applyFill="1" applyBorder="1" applyAlignment="1" applyProtection="1">
      <alignment horizontal="left" wrapText="1"/>
      <protection/>
    </xf>
    <xf numFmtId="0" fontId="64" fillId="0" borderId="27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1" fillId="0" borderId="35" xfId="67" applyFont="1" applyFill="1" applyBorder="1" applyAlignment="1" applyProtection="1">
      <alignment horizontal="center" vertical="center" wrapText="1"/>
      <protection locked="0"/>
    </xf>
    <xf numFmtId="0" fontId="64" fillId="0" borderId="34" xfId="67" applyFont="1" applyFill="1" applyBorder="1" applyAlignment="1" applyProtection="1">
      <alignment horizontal="center" vertical="center" wrapText="1"/>
      <protection locked="0"/>
    </xf>
    <xf numFmtId="180" fontId="63" fillId="0" borderId="34" xfId="67" applyNumberFormat="1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4" fillId="0" borderId="36" xfId="67" applyFont="1" applyFill="1" applyBorder="1" applyAlignment="1" applyProtection="1">
      <alignment horizontal="center" vertical="center" wrapText="1"/>
      <protection/>
    </xf>
    <xf numFmtId="49" fontId="8" fillId="0" borderId="0" xfId="67" applyNumberFormat="1" applyFont="1" applyFill="1" applyBorder="1" applyAlignment="1" applyProtection="1">
      <alignment/>
      <protection/>
    </xf>
    <xf numFmtId="49" fontId="69" fillId="0" borderId="0" xfId="67" applyNumberFormat="1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/>
      <protection locked="0"/>
    </xf>
    <xf numFmtId="49" fontId="64" fillId="0" borderId="25" xfId="67" applyNumberFormat="1" applyFont="1" applyFill="1" applyBorder="1" applyAlignment="1" applyProtection="1">
      <alignment horizontal="center" vertical="center" wrapText="1"/>
      <protection/>
    </xf>
    <xf numFmtId="0" fontId="64" fillId="0" borderId="36" xfId="67" applyFont="1" applyFill="1" applyBorder="1" applyAlignment="1" applyProtection="1">
      <alignment horizontal="center" vertical="center"/>
      <protection/>
    </xf>
    <xf numFmtId="0" fontId="64" fillId="0" borderId="38" xfId="67" applyFont="1" applyFill="1" applyBorder="1" applyAlignment="1" applyProtection="1">
      <alignment horizontal="center" vertical="center"/>
      <protection/>
    </xf>
    <xf numFmtId="49" fontId="64" fillId="0" borderId="28" xfId="67" applyNumberFormat="1" applyFont="1" applyFill="1" applyBorder="1" applyAlignment="1" applyProtection="1">
      <alignment horizontal="center" vertical="center" wrapText="1"/>
      <protection/>
    </xf>
    <xf numFmtId="0" fontId="64" fillId="0" borderId="39" xfId="67" applyFont="1" applyFill="1" applyBorder="1" applyAlignment="1" applyProtection="1">
      <alignment horizontal="center" vertical="center"/>
      <protection/>
    </xf>
    <xf numFmtId="49" fontId="64" fillId="0" borderId="10" xfId="67" applyNumberFormat="1" applyFont="1" applyFill="1" applyBorder="1" applyAlignment="1" applyProtection="1">
      <alignment horizontal="center" vertical="center"/>
      <protection/>
    </xf>
    <xf numFmtId="181" fontId="63" fillId="0" borderId="10" xfId="67" applyNumberFormat="1" applyFont="1" applyFill="1" applyBorder="1" applyAlignment="1" applyProtection="1">
      <alignment horizontal="right" vertical="center"/>
      <protection/>
    </xf>
    <xf numFmtId="181" fontId="63" fillId="0" borderId="10" xfId="67" applyNumberFormat="1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vertical="center" wrapText="1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4" fillId="0" borderId="40" xfId="67" applyFont="1" applyFill="1" applyBorder="1" applyAlignment="1" applyProtection="1">
      <alignment horizontal="center" vertical="center" wrapText="1"/>
      <protection/>
    </xf>
    <xf numFmtId="0" fontId="64" fillId="0" borderId="41" xfId="67" applyFont="1" applyFill="1" applyBorder="1" applyAlignment="1" applyProtection="1">
      <alignment horizontal="center" vertical="center" wrapText="1"/>
      <protection/>
    </xf>
    <xf numFmtId="0" fontId="64" fillId="0" borderId="42" xfId="67" applyFont="1" applyFill="1" applyBorder="1" applyAlignment="1" applyProtection="1">
      <alignment horizontal="center" vertical="center" wrapText="1"/>
      <protection/>
    </xf>
    <xf numFmtId="0" fontId="63" fillId="0" borderId="18" xfId="67" applyFont="1" applyFill="1" applyBorder="1" applyAlignment="1" applyProtection="1">
      <alignment horizontal="left" vertical="center" wrapText="1"/>
      <protection/>
    </xf>
    <xf numFmtId="0" fontId="63" fillId="0" borderId="26" xfId="67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vertical="center" wrapText="1"/>
      <protection/>
    </xf>
    <xf numFmtId="0" fontId="63" fillId="0" borderId="36" xfId="67" applyFont="1" applyFill="1" applyBorder="1" applyAlignment="1" applyProtection="1">
      <alignment vertical="center" wrapText="1"/>
      <protection/>
    </xf>
    <xf numFmtId="0" fontId="63" fillId="0" borderId="18" xfId="67" applyFont="1" applyFill="1" applyBorder="1" applyAlignment="1" applyProtection="1">
      <alignment horizontal="center" vertical="center" wrapText="1"/>
      <protection locked="0"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center" wrapText="1"/>
      <protection/>
    </xf>
    <xf numFmtId="0" fontId="3" fillId="0" borderId="0" xfId="67" applyFont="1" applyFill="1" applyBorder="1" applyAlignment="1" applyProtection="1">
      <alignment vertical="top"/>
      <protection locked="0"/>
    </xf>
    <xf numFmtId="49" fontId="61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1" fillId="0" borderId="10" xfId="67" applyFont="1" applyFill="1" applyBorder="1" applyAlignment="1" applyProtection="1">
      <alignment horizontal="center" vertical="center"/>
      <protection/>
    </xf>
    <xf numFmtId="0" fontId="3" fillId="0" borderId="18" xfId="67" applyFont="1" applyFill="1" applyBorder="1" applyAlignment="1" applyProtection="1">
      <alignment horizontal="left" vertical="top" wrapText="1"/>
      <protection/>
    </xf>
    <xf numFmtId="0" fontId="8" fillId="0" borderId="10" xfId="67" applyFont="1" applyFill="1" applyBorder="1" applyAlignment="1" applyProtection="1">
      <alignment horizontal="center" vertical="center" wrapText="1"/>
      <protection locked="0"/>
    </xf>
    <xf numFmtId="0" fontId="3" fillId="0" borderId="10" xfId="67" applyFont="1" applyFill="1" applyBorder="1" applyAlignment="1" applyProtection="1">
      <alignment horizontal="left" vertical="center"/>
      <protection/>
    </xf>
    <xf numFmtId="0" fontId="8" fillId="0" borderId="37" xfId="67" applyFont="1" applyFill="1" applyBorder="1" applyAlignment="1" applyProtection="1">
      <alignment horizontal="center" vertical="center" wrapText="1"/>
      <protection locked="0"/>
    </xf>
    <xf numFmtId="0" fontId="8" fillId="0" borderId="35" xfId="67" applyFont="1" applyFill="1" applyBorder="1" applyAlignment="1" applyProtection="1">
      <alignment horizontal="center" vertical="center" wrapText="1"/>
      <protection locked="0"/>
    </xf>
    <xf numFmtId="0" fontId="3" fillId="0" borderId="35" xfId="67" applyFont="1" applyFill="1" applyBorder="1" applyAlignment="1" applyProtection="1">
      <alignment horizontal="left" vertical="center"/>
      <protection/>
    </xf>
    <xf numFmtId="0" fontId="3" fillId="0" borderId="34" xfId="67" applyFont="1" applyFill="1" applyBorder="1" applyAlignment="1" applyProtection="1">
      <alignment horizontal="left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7" fillId="0" borderId="10" xfId="69" applyFont="1" applyFill="1" applyBorder="1" applyAlignment="1" applyProtection="1">
      <alignment horizontal="center" vertical="center" wrapText="1" readingOrder="1"/>
      <protection locked="0"/>
    </xf>
    <xf numFmtId="4" fontId="3" fillId="0" borderId="18" xfId="67" applyNumberFormat="1" applyFont="1" applyFill="1" applyBorder="1" applyAlignment="1" applyProtection="1">
      <alignment horizontal="right" vertical="center" wrapText="1"/>
      <protection/>
    </xf>
    <xf numFmtId="180" fontId="3" fillId="0" borderId="43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0" xfId="67" applyNumberFormat="1" applyFont="1" applyFill="1" applyBorder="1" applyAlignment="1" applyProtection="1">
      <alignment horizontal="right" vertical="center" wrapText="1"/>
      <protection/>
    </xf>
    <xf numFmtId="180" fontId="3" fillId="0" borderId="44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9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9" xfId="67" applyNumberFormat="1" applyFont="1" applyFill="1" applyBorder="1" applyAlignment="1" applyProtection="1">
      <alignment horizontal="right" vertical="center" wrapText="1"/>
      <protection/>
    </xf>
    <xf numFmtId="49" fontId="64" fillId="0" borderId="10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Fill="1" applyBorder="1" applyAlignment="1" applyProtection="1">
      <alignment horizontal="left" vertical="center" wrapText="1"/>
      <protection locked="0"/>
    </xf>
    <xf numFmtId="180" fontId="63" fillId="0" borderId="10" xfId="67" applyNumberFormat="1" applyFont="1" applyFill="1" applyBorder="1" applyAlignment="1" applyProtection="1">
      <alignment horizontal="right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/>
    </xf>
    <xf numFmtId="180" fontId="63" fillId="0" borderId="10" xfId="67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/>
    </xf>
    <xf numFmtId="0" fontId="17" fillId="0" borderId="0" xfId="67" applyFont="1" applyFill="1" applyBorder="1" applyAlignment="1" applyProtection="1">
      <alignment horizontal="center"/>
      <protection/>
    </xf>
    <xf numFmtId="0" fontId="17" fillId="0" borderId="0" xfId="67" applyFont="1" applyFill="1" applyBorder="1" applyAlignment="1" applyProtection="1">
      <alignment horizontal="center" wrapText="1"/>
      <protection/>
    </xf>
    <xf numFmtId="0" fontId="17" fillId="0" borderId="0" xfId="67" applyFont="1" applyFill="1" applyBorder="1" applyAlignment="1" applyProtection="1">
      <alignment wrapText="1"/>
      <protection/>
    </xf>
    <xf numFmtId="0" fontId="17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center" wrapText="1"/>
      <protection/>
    </xf>
    <xf numFmtId="0" fontId="8" fillId="0" borderId="0" xfId="67" applyFont="1" applyFill="1" applyBorder="1" applyAlignment="1" applyProtection="1">
      <alignment horizontal="right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0" fontId="17" fillId="0" borderId="18" xfId="67" applyFont="1" applyFill="1" applyBorder="1" applyAlignment="1" applyProtection="1">
      <alignment horizontal="center" vertical="center" wrapText="1"/>
      <protection/>
    </xf>
    <xf numFmtId="0" fontId="17" fillId="0" borderId="26" xfId="67" applyFont="1" applyFill="1" applyBorder="1" applyAlignment="1" applyProtection="1">
      <alignment horizontal="center" vertical="center" wrapText="1"/>
      <protection/>
    </xf>
    <xf numFmtId="4" fontId="63" fillId="0" borderId="18" xfId="67" applyNumberFormat="1" applyFont="1" applyFill="1" applyBorder="1" applyAlignment="1" applyProtection="1">
      <alignment horizontal="right" vertical="center"/>
      <protection/>
    </xf>
    <xf numFmtId="4" fontId="3" fillId="0" borderId="26" xfId="67" applyNumberFormat="1" applyFont="1" applyFill="1" applyBorder="1" applyAlignment="1" applyProtection="1">
      <alignment horizontal="right" vertical="center"/>
      <protection/>
    </xf>
    <xf numFmtId="0" fontId="8" fillId="0" borderId="0" xfId="67" applyFont="1" applyFill="1" applyBorder="1" applyAlignment="1" applyProtection="1">
      <alignment vertical="top"/>
      <protection/>
    </xf>
    <xf numFmtId="180" fontId="3" fillId="0" borderId="10" xfId="67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4" fillId="0" borderId="25" xfId="67" applyFont="1" applyFill="1" applyBorder="1" applyAlignment="1" applyProtection="1">
      <alignment horizontal="center" vertical="center"/>
      <protection locked="0"/>
    </xf>
    <xf numFmtId="180" fontId="64" fillId="0" borderId="25" xfId="67" applyNumberFormat="1" applyFont="1" applyFill="1" applyBorder="1" applyAlignment="1" applyProtection="1">
      <alignment horizontal="center" vertical="center"/>
      <protection locked="0"/>
    </xf>
    <xf numFmtId="180" fontId="64" fillId="0" borderId="19" xfId="67" applyNumberFormat="1" applyFont="1" applyFill="1" applyBorder="1" applyAlignment="1" applyProtection="1">
      <alignment horizontal="center" vertical="center" wrapText="1"/>
      <protection/>
    </xf>
    <xf numFmtId="0" fontId="63" fillId="0" borderId="18" xfId="67" applyFont="1" applyFill="1" applyBorder="1" applyAlignment="1" applyProtection="1">
      <alignment vertical="center"/>
      <protection/>
    </xf>
    <xf numFmtId="0" fontId="63" fillId="0" borderId="18" xfId="67" applyFont="1" applyFill="1" applyBorder="1" applyAlignment="1" applyProtection="1">
      <alignment horizontal="left" vertical="center"/>
      <protection locked="0"/>
    </xf>
    <xf numFmtId="0" fontId="63" fillId="0" borderId="18" xfId="67" applyFont="1" applyFill="1" applyBorder="1" applyAlignment="1" applyProtection="1">
      <alignment vertical="center"/>
      <protection locked="0"/>
    </xf>
    <xf numFmtId="180" fontId="63" fillId="0" borderId="18" xfId="67" applyNumberFormat="1" applyFont="1" applyFill="1" applyBorder="1" applyAlignment="1" applyProtection="1">
      <alignment horizontal="right" vertical="center"/>
      <protection/>
    </xf>
    <xf numFmtId="0" fontId="63" fillId="0" borderId="18" xfId="67" applyFont="1" applyFill="1" applyBorder="1" applyAlignment="1" applyProtection="1">
      <alignment horizontal="left" vertical="center"/>
      <protection/>
    </xf>
    <xf numFmtId="180" fontId="74" fillId="0" borderId="18" xfId="67" applyNumberFormat="1" applyFont="1" applyFill="1" applyBorder="1" applyAlignment="1" applyProtection="1">
      <alignment horizontal="right" vertical="center"/>
      <protection/>
    </xf>
    <xf numFmtId="180" fontId="8" fillId="0" borderId="18" xfId="67" applyNumberFormat="1" applyFont="1" applyFill="1" applyBorder="1" applyAlignment="1" applyProtection="1">
      <alignment vertical="center"/>
      <protection/>
    </xf>
    <xf numFmtId="0" fontId="8" fillId="0" borderId="18" xfId="67" applyFont="1" applyFill="1" applyBorder="1" applyAlignment="1" applyProtection="1">
      <alignment vertical="center"/>
      <protection/>
    </xf>
    <xf numFmtId="0" fontId="74" fillId="0" borderId="18" xfId="67" applyFont="1" applyFill="1" applyBorder="1" applyAlignment="1" applyProtection="1">
      <alignment horizontal="center" vertical="center"/>
      <protection/>
    </xf>
    <xf numFmtId="0" fontId="74" fillId="0" borderId="18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4" fillId="0" borderId="37" xfId="67" applyFont="1" applyFill="1" applyBorder="1" applyAlignment="1" applyProtection="1">
      <alignment horizontal="center" vertical="center" wrapText="1"/>
      <protection/>
    </xf>
    <xf numFmtId="180" fontId="63" fillId="0" borderId="26" xfId="67" applyNumberFormat="1" applyFont="1" applyFill="1" applyBorder="1" applyAlignment="1" applyProtection="1">
      <alignment horizontal="center" vertical="center"/>
      <protection/>
    </xf>
    <xf numFmtId="180" fontId="64" fillId="0" borderId="45" xfId="67" applyNumberFormat="1" applyFont="1" applyFill="1" applyBorder="1" applyAlignment="1" applyProtection="1">
      <alignment horizontal="center" vertical="center"/>
      <protection/>
    </xf>
    <xf numFmtId="180" fontId="64" fillId="0" borderId="46" xfId="67" applyNumberFormat="1" applyFont="1" applyFill="1" applyBorder="1" applyAlignment="1" applyProtection="1">
      <alignment horizontal="center" vertical="center"/>
      <protection/>
    </xf>
    <xf numFmtId="180" fontId="63" fillId="0" borderId="45" xfId="67" applyNumberFormat="1" applyFont="1" applyFill="1" applyBorder="1" applyAlignment="1" applyProtection="1">
      <alignment horizontal="right" vertical="center"/>
      <protection/>
    </xf>
    <xf numFmtId="180" fontId="63" fillId="0" borderId="46" xfId="67" applyNumberFormat="1" applyFont="1" applyFill="1" applyBorder="1" applyAlignment="1" applyProtection="1">
      <alignment horizontal="right" vertical="center"/>
      <protection/>
    </xf>
    <xf numFmtId="0" fontId="8" fillId="0" borderId="26" xfId="67" applyFont="1" applyFill="1" applyBorder="1" applyAlignment="1" applyProtection="1">
      <alignment horizontal="center" vertical="center" wrapText="1"/>
      <protection locked="0"/>
    </xf>
    <xf numFmtId="0" fontId="8" fillId="0" borderId="36" xfId="67" applyFont="1" applyFill="1" applyBorder="1" applyAlignment="1" applyProtection="1">
      <alignment horizontal="center" vertical="center" wrapText="1"/>
      <protection/>
    </xf>
    <xf numFmtId="180" fontId="63" fillId="0" borderId="19" xfId="67" applyNumberFormat="1" applyFont="1" applyFill="1" applyBorder="1" applyAlignment="1" applyProtection="1">
      <alignment horizontal="right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 locked="0"/>
    </xf>
    <xf numFmtId="0" fontId="8" fillId="0" borderId="31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/>
    </xf>
    <xf numFmtId="0" fontId="8" fillId="0" borderId="28" xfId="67" applyFont="1" applyFill="1" applyBorder="1" applyAlignment="1" applyProtection="1">
      <alignment horizontal="center" vertical="center" wrapText="1"/>
      <protection locked="0"/>
    </xf>
    <xf numFmtId="0" fontId="8" fillId="0" borderId="33" xfId="67" applyFont="1" applyFill="1" applyBorder="1" applyAlignment="1" applyProtection="1">
      <alignment horizontal="center" vertical="center" wrapText="1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/>
    </xf>
    <xf numFmtId="0" fontId="8" fillId="0" borderId="34" xfId="67" applyFont="1" applyFill="1" applyBorder="1" applyAlignment="1" applyProtection="1">
      <alignment horizontal="center" vertical="center" wrapText="1"/>
      <protection/>
    </xf>
    <xf numFmtId="0" fontId="61" fillId="0" borderId="26" xfId="67" applyFont="1" applyFill="1" applyBorder="1" applyAlignment="1" applyProtection="1">
      <alignment horizontal="center" vertical="center"/>
      <protection/>
    </xf>
    <xf numFmtId="0" fontId="61" fillId="0" borderId="18" xfId="67" applyFont="1" applyFill="1" applyBorder="1" applyAlignment="1" applyProtection="1">
      <alignment horizontal="center" vertical="center"/>
      <protection/>
    </xf>
    <xf numFmtId="180" fontId="63" fillId="0" borderId="18" xfId="67" applyNumberFormat="1" applyFont="1" applyFill="1" applyBorder="1" applyAlignment="1" applyProtection="1">
      <alignment horizontal="center" vertical="center"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8" fillId="0" borderId="26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 horizontal="right"/>
      <protection locked="0"/>
    </xf>
    <xf numFmtId="0" fontId="8" fillId="0" borderId="36" xfId="67" applyFont="1" applyFill="1" applyBorder="1" applyAlignment="1" applyProtection="1">
      <alignment horizontal="center" vertical="center" wrapText="1"/>
      <protection locked="0"/>
    </xf>
    <xf numFmtId="0" fontId="75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center" vertical="top"/>
      <protection/>
    </xf>
    <xf numFmtId="4" fontId="24" fillId="0" borderId="0" xfId="0" applyNumberFormat="1" applyFont="1" applyAlignment="1">
      <alignment horizontal="justify"/>
    </xf>
    <xf numFmtId="0" fontId="17" fillId="0" borderId="0" xfId="67" applyFont="1" applyFill="1" applyBorder="1" applyAlignment="1" applyProtection="1">
      <alignment vertical="top"/>
      <protection locked="0"/>
    </xf>
    <xf numFmtId="0" fontId="63" fillId="0" borderId="19" xfId="67" applyFont="1" applyFill="1" applyBorder="1" applyAlignment="1" applyProtection="1">
      <alignment horizontal="left" vertical="center"/>
      <protection/>
    </xf>
    <xf numFmtId="180" fontId="63" fillId="0" borderId="37" xfId="67" applyNumberFormat="1" applyFont="1" applyFill="1" applyBorder="1" applyAlignment="1" applyProtection="1">
      <alignment horizontal="right" vertical="center"/>
      <protection locked="0"/>
    </xf>
    <xf numFmtId="180" fontId="8" fillId="0" borderId="18" xfId="67" applyNumberFormat="1" applyFont="1" applyFill="1" applyBorder="1" applyAlignment="1" applyProtection="1">
      <alignment/>
      <protection/>
    </xf>
    <xf numFmtId="0" fontId="8" fillId="0" borderId="18" xfId="67" applyFont="1" applyFill="1" applyBorder="1" applyAlignment="1" applyProtection="1">
      <alignment/>
      <protection/>
    </xf>
    <xf numFmtId="180" fontId="63" fillId="0" borderId="25" xfId="67" applyNumberFormat="1" applyFont="1" applyFill="1" applyBorder="1" applyAlignment="1" applyProtection="1">
      <alignment horizontal="right" vertical="center"/>
      <protection/>
    </xf>
    <xf numFmtId="0" fontId="63" fillId="0" borderId="26" xfId="67" applyFont="1" applyFill="1" applyBorder="1" applyAlignment="1" applyProtection="1">
      <alignment horizontal="left" vertical="center"/>
      <protection/>
    </xf>
    <xf numFmtId="0" fontId="8" fillId="0" borderId="43" xfId="67" applyFont="1" applyFill="1" applyBorder="1" applyAlignment="1" applyProtection="1">
      <alignment/>
      <protection/>
    </xf>
    <xf numFmtId="4" fontId="74" fillId="0" borderId="47" xfId="67" applyNumberFormat="1" applyFont="1" applyFill="1" applyBorder="1" applyAlignment="1" applyProtection="1">
      <alignment horizontal="right" vertical="center"/>
      <protection/>
    </xf>
    <xf numFmtId="4" fontId="74" fillId="0" borderId="18" xfId="67" applyNumberFormat="1" applyFont="1" applyFill="1" applyBorder="1" applyAlignment="1" applyProtection="1">
      <alignment horizontal="right" vertical="center"/>
      <protection/>
    </xf>
    <xf numFmtId="180" fontId="8" fillId="0" borderId="48" xfId="67" applyNumberFormat="1" applyFont="1" applyFill="1" applyBorder="1" applyAlignment="1" applyProtection="1">
      <alignment/>
      <protection/>
    </xf>
    <xf numFmtId="0" fontId="74" fillId="0" borderId="19" xfId="67" applyFont="1" applyFill="1" applyBorder="1" applyAlignment="1" applyProtection="1">
      <alignment horizontal="center" vertical="center"/>
      <protection/>
    </xf>
    <xf numFmtId="0" fontId="74" fillId="0" borderId="26" xfId="67" applyFont="1" applyFill="1" applyBorder="1" applyAlignment="1" applyProtection="1">
      <alignment horizontal="center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Zeros="0" workbookViewId="0" topLeftCell="A1">
      <pane xSplit="1" ySplit="6" topLeftCell="B17" activePane="bottomRight" state="frozen"/>
      <selection pane="bottomRight" activeCell="D14" sqref="D14"/>
    </sheetView>
  </sheetViews>
  <sheetFormatPr defaultColWidth="8.00390625" defaultRowHeight="12.75"/>
  <cols>
    <col min="1" max="1" width="39.57421875" style="81" customWidth="1"/>
    <col min="2" max="2" width="43.140625" style="81" customWidth="1"/>
    <col min="3" max="3" width="40.421875" style="81" customWidth="1"/>
    <col min="4" max="4" width="46.140625" style="81" customWidth="1"/>
    <col min="5" max="7" width="8.00390625" style="69" customWidth="1"/>
    <col min="8" max="8" width="25.7109375" style="69" customWidth="1"/>
    <col min="9" max="9" width="14.57421875" style="69" bestFit="1" customWidth="1"/>
    <col min="10" max="16384" width="8.00390625" style="69" customWidth="1"/>
  </cols>
  <sheetData>
    <row r="1" spans="1:4" ht="16.5" customHeight="1">
      <c r="A1" s="284"/>
      <c r="B1" s="82"/>
      <c r="C1" s="82"/>
      <c r="D1" s="158" t="s">
        <v>0</v>
      </c>
    </row>
    <row r="2" spans="1:4" ht="36" customHeight="1">
      <c r="A2" s="70" t="s">
        <v>1</v>
      </c>
      <c r="B2" s="285"/>
      <c r="C2" s="285"/>
      <c r="D2" s="285"/>
    </row>
    <row r="3" spans="1:4" ht="21" customHeight="1">
      <c r="A3" s="107" t="s">
        <v>2</v>
      </c>
      <c r="B3" s="238"/>
      <c r="C3" s="238"/>
      <c r="D3" s="157" t="s">
        <v>3</v>
      </c>
    </row>
    <row r="4" spans="1:4" ht="19.5" customHeight="1">
      <c r="A4" s="90" t="s">
        <v>4</v>
      </c>
      <c r="B4" s="169"/>
      <c r="C4" s="90" t="s">
        <v>5</v>
      </c>
      <c r="D4" s="169"/>
    </row>
    <row r="5" spans="1:4" ht="19.5" customHeight="1">
      <c r="A5" s="89" t="s">
        <v>6</v>
      </c>
      <c r="B5" s="89" t="s">
        <v>7</v>
      </c>
      <c r="C5" s="89" t="s">
        <v>8</v>
      </c>
      <c r="D5" s="89" t="s">
        <v>7</v>
      </c>
    </row>
    <row r="6" spans="1:4" ht="19.5" customHeight="1">
      <c r="A6" s="93"/>
      <c r="B6" s="93"/>
      <c r="C6" s="93"/>
      <c r="D6" s="93"/>
    </row>
    <row r="7" spans="1:4" ht="20.25" customHeight="1">
      <c r="A7" s="246" t="s">
        <v>9</v>
      </c>
      <c r="B7" s="245">
        <v>12053169</v>
      </c>
      <c r="C7" s="246" t="s">
        <v>10</v>
      </c>
      <c r="D7" s="245"/>
    </row>
    <row r="8" spans="1:4" ht="20.25" customHeight="1">
      <c r="A8" s="246" t="s">
        <v>11</v>
      </c>
      <c r="B8" s="245"/>
      <c r="C8" s="246" t="s">
        <v>12</v>
      </c>
      <c r="D8" s="245"/>
    </row>
    <row r="9" spans="1:4" ht="20.25" customHeight="1">
      <c r="A9" s="246" t="s">
        <v>13</v>
      </c>
      <c r="B9" s="245"/>
      <c r="C9" s="246" t="s">
        <v>14</v>
      </c>
      <c r="D9" s="245"/>
    </row>
    <row r="10" spans="1:4" ht="20.25" customHeight="1">
      <c r="A10" s="246" t="s">
        <v>15</v>
      </c>
      <c r="B10" s="99"/>
      <c r="C10" s="246" t="s">
        <v>16</v>
      </c>
      <c r="D10" s="245"/>
    </row>
    <row r="11" spans="1:8" ht="20.25" customHeight="1">
      <c r="A11" s="246" t="s">
        <v>17</v>
      </c>
      <c r="B11" s="99"/>
      <c r="C11" s="246" t="s">
        <v>18</v>
      </c>
      <c r="D11" s="245"/>
      <c r="H11" s="286"/>
    </row>
    <row r="12" spans="1:9" ht="20.25" customHeight="1">
      <c r="A12" s="246" t="s">
        <v>19</v>
      </c>
      <c r="B12" s="99"/>
      <c r="C12" s="246" t="s">
        <v>20</v>
      </c>
      <c r="D12" s="245"/>
      <c r="H12" s="287"/>
      <c r="I12" s="287"/>
    </row>
    <row r="13" spans="1:9" ht="20.25" customHeight="1">
      <c r="A13" s="246" t="s">
        <v>21</v>
      </c>
      <c r="B13" s="99"/>
      <c r="C13" s="246" t="s">
        <v>22</v>
      </c>
      <c r="D13" s="245"/>
      <c r="H13" s="287"/>
      <c r="I13" s="287"/>
    </row>
    <row r="14" spans="1:9" ht="20.25" customHeight="1">
      <c r="A14" s="246" t="s">
        <v>23</v>
      </c>
      <c r="B14" s="99"/>
      <c r="C14" s="246" t="s">
        <v>24</v>
      </c>
      <c r="D14" s="24">
        <v>2248228</v>
      </c>
      <c r="H14" s="287"/>
      <c r="I14" s="287"/>
    </row>
    <row r="15" spans="1:9" ht="20.25" customHeight="1">
      <c r="A15" s="288" t="s">
        <v>25</v>
      </c>
      <c r="B15" s="289"/>
      <c r="C15" s="246" t="s">
        <v>26</v>
      </c>
      <c r="D15" s="24">
        <v>728447</v>
      </c>
      <c r="H15" s="287"/>
      <c r="I15" s="287"/>
    </row>
    <row r="16" spans="1:4" ht="20.25" customHeight="1">
      <c r="A16" s="288" t="s">
        <v>27</v>
      </c>
      <c r="B16" s="290"/>
      <c r="C16" s="246" t="s">
        <v>28</v>
      </c>
      <c r="D16" s="245"/>
    </row>
    <row r="17" spans="1:4" ht="20.25" customHeight="1">
      <c r="A17" s="291"/>
      <c r="B17" s="290"/>
      <c r="C17" s="246" t="s">
        <v>29</v>
      </c>
      <c r="D17" s="245"/>
    </row>
    <row r="18" spans="1:4" ht="20.25" customHeight="1">
      <c r="A18" s="291"/>
      <c r="B18" s="290"/>
      <c r="C18" s="246" t="s">
        <v>30</v>
      </c>
      <c r="D18" s="24">
        <v>8365028</v>
      </c>
    </row>
    <row r="19" spans="1:4" ht="20.25" customHeight="1">
      <c r="A19" s="291"/>
      <c r="B19" s="290"/>
      <c r="C19" s="246" t="s">
        <v>31</v>
      </c>
      <c r="D19" s="245"/>
    </row>
    <row r="20" spans="1:4" ht="20.25" customHeight="1">
      <c r="A20" s="291"/>
      <c r="B20" s="290"/>
      <c r="C20" s="246" t="s">
        <v>32</v>
      </c>
      <c r="D20" s="245"/>
    </row>
    <row r="21" spans="1:4" ht="20.25" customHeight="1">
      <c r="A21" s="291"/>
      <c r="B21" s="290"/>
      <c r="C21" s="246" t="s">
        <v>33</v>
      </c>
      <c r="D21" s="245"/>
    </row>
    <row r="22" spans="1:4" ht="20.25" customHeight="1">
      <c r="A22" s="291"/>
      <c r="B22" s="290"/>
      <c r="C22" s="246" t="s">
        <v>34</v>
      </c>
      <c r="D22" s="245"/>
    </row>
    <row r="23" spans="1:4" ht="20.25" customHeight="1">
      <c r="A23" s="291"/>
      <c r="B23" s="290"/>
      <c r="C23" s="246" t="s">
        <v>35</v>
      </c>
      <c r="D23" s="245"/>
    </row>
    <row r="24" spans="1:4" ht="20.25" customHeight="1">
      <c r="A24" s="291"/>
      <c r="B24" s="290"/>
      <c r="C24" s="246" t="s">
        <v>36</v>
      </c>
      <c r="D24" s="245"/>
    </row>
    <row r="25" spans="1:4" ht="20.25" customHeight="1">
      <c r="A25" s="291"/>
      <c r="B25" s="290"/>
      <c r="C25" s="246" t="s">
        <v>37</v>
      </c>
      <c r="D25" s="24">
        <v>711466</v>
      </c>
    </row>
    <row r="26" spans="1:4" ht="20.25" customHeight="1">
      <c r="A26" s="291"/>
      <c r="B26" s="290"/>
      <c r="C26" s="246" t="s">
        <v>38</v>
      </c>
      <c r="D26" s="245"/>
    </row>
    <row r="27" spans="1:4" ht="20.25" customHeight="1">
      <c r="A27" s="291"/>
      <c r="B27" s="290"/>
      <c r="C27" s="246" t="s">
        <v>39</v>
      </c>
      <c r="D27" s="292"/>
    </row>
    <row r="28" spans="1:4" ht="20.25" customHeight="1">
      <c r="A28" s="291"/>
      <c r="B28" s="290"/>
      <c r="C28" s="293" t="s">
        <v>40</v>
      </c>
      <c r="D28" s="123"/>
    </row>
    <row r="29" spans="1:4" ht="20.25" customHeight="1">
      <c r="A29" s="291"/>
      <c r="B29" s="290"/>
      <c r="C29" s="293" t="s">
        <v>41</v>
      </c>
      <c r="D29" s="123"/>
    </row>
    <row r="30" spans="1:4" ht="20.25" customHeight="1">
      <c r="A30" s="294" t="s">
        <v>42</v>
      </c>
      <c r="B30" s="295">
        <v>12053169</v>
      </c>
      <c r="C30" s="293" t="s">
        <v>43</v>
      </c>
      <c r="D30" s="296">
        <v>12053169</v>
      </c>
    </row>
    <row r="31" spans="1:4" ht="20.25" customHeight="1">
      <c r="A31" s="294" t="s">
        <v>44</v>
      </c>
      <c r="B31" s="297" t="s">
        <v>45</v>
      </c>
      <c r="C31" s="293" t="s">
        <v>46</v>
      </c>
      <c r="D31" s="123" t="s">
        <v>47</v>
      </c>
    </row>
    <row r="32" spans="1:4" ht="20.25" customHeight="1">
      <c r="A32" s="298" t="s">
        <v>48</v>
      </c>
      <c r="B32" s="295">
        <v>12053169</v>
      </c>
      <c r="C32" s="299" t="s">
        <v>49</v>
      </c>
      <c r="D32" s="296">
        <v>12053169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E40" sqref="E40"/>
    </sheetView>
  </sheetViews>
  <sheetFormatPr defaultColWidth="8.8515625" defaultRowHeight="12.75"/>
  <cols>
    <col min="1" max="1" width="34.28125" style="68" customWidth="1"/>
    <col min="2" max="2" width="29.00390625" style="68" customWidth="1"/>
    <col min="3" max="5" width="23.57421875" style="68" customWidth="1"/>
    <col min="6" max="6" width="11.28125" style="69" customWidth="1"/>
    <col min="7" max="7" width="25.140625" style="68" customWidth="1"/>
    <col min="8" max="8" width="15.57421875" style="69" customWidth="1"/>
    <col min="9" max="9" width="13.421875" style="69" customWidth="1"/>
    <col min="10" max="10" width="18.8515625" style="68" customWidth="1"/>
    <col min="11" max="11" width="9.140625" style="69" customWidth="1"/>
    <col min="12" max="16384" width="9.140625" style="69" bestFit="1" customWidth="1"/>
  </cols>
  <sheetData>
    <row r="1" ht="12" customHeight="1">
      <c r="J1" s="80" t="s">
        <v>403</v>
      </c>
    </row>
    <row r="2" spans="1:10" ht="28.5" customHeight="1">
      <c r="A2" s="70" t="s">
        <v>404</v>
      </c>
      <c r="B2" s="71"/>
      <c r="C2" s="71"/>
      <c r="D2" s="71"/>
      <c r="E2" s="72"/>
      <c r="F2" s="73"/>
      <c r="G2" s="72"/>
      <c r="H2" s="73"/>
      <c r="I2" s="73"/>
      <c r="J2" s="72"/>
    </row>
    <row r="3" ht="17.25" customHeight="1">
      <c r="A3" s="74" t="str">
        <f>'财务收支预算总表01-1'!A3</f>
        <v>单位名称：大姚县林业和草原局</v>
      </c>
    </row>
    <row r="4" spans="1:10" ht="44.25" customHeight="1">
      <c r="A4" s="75" t="s">
        <v>329</v>
      </c>
      <c r="B4" s="75" t="s">
        <v>330</v>
      </c>
      <c r="C4" s="75" t="s">
        <v>331</v>
      </c>
      <c r="D4" s="75" t="s">
        <v>332</v>
      </c>
      <c r="E4" s="75" t="s">
        <v>333</v>
      </c>
      <c r="F4" s="21" t="s">
        <v>334</v>
      </c>
      <c r="G4" s="75" t="s">
        <v>335</v>
      </c>
      <c r="H4" s="21" t="s">
        <v>336</v>
      </c>
      <c r="I4" s="21" t="s">
        <v>337</v>
      </c>
      <c r="J4" s="75" t="s">
        <v>338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21">
        <v>6</v>
      </c>
      <c r="G5" s="75">
        <v>7</v>
      </c>
      <c r="H5" s="21">
        <v>8</v>
      </c>
      <c r="I5" s="21">
        <v>9</v>
      </c>
      <c r="J5" s="75">
        <v>10</v>
      </c>
    </row>
    <row r="6" spans="1:10" ht="42" customHeight="1">
      <c r="A6" s="76"/>
      <c r="B6" s="77"/>
      <c r="C6" s="77"/>
      <c r="D6" s="77"/>
      <c r="E6" s="78"/>
      <c r="F6" s="79"/>
      <c r="G6" s="78"/>
      <c r="H6" s="79"/>
      <c r="I6" s="79"/>
      <c r="J6" s="78"/>
    </row>
    <row r="7" spans="1:10" ht="42.75" customHeight="1">
      <c r="A7" s="26"/>
      <c r="B7" s="26"/>
      <c r="C7" s="26"/>
      <c r="D7" s="26"/>
      <c r="E7" s="76"/>
      <c r="F7" s="26"/>
      <c r="G7" s="76"/>
      <c r="H7" s="26"/>
      <c r="I7" s="26"/>
      <c r="J7" s="76"/>
    </row>
    <row r="8" ht="20.25" customHeight="1">
      <c r="A8" s="178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E30" sqref="E30"/>
    </sheetView>
  </sheetViews>
  <sheetFormatPr defaultColWidth="8.8515625" defaultRowHeight="14.25" customHeight="1"/>
  <cols>
    <col min="1" max="2" width="21.140625" style="160" customWidth="1"/>
    <col min="3" max="3" width="21.140625" style="81" customWidth="1"/>
    <col min="4" max="4" width="27.7109375" style="81" customWidth="1"/>
    <col min="5" max="6" width="36.7109375" style="81" customWidth="1"/>
    <col min="7" max="7" width="9.140625" style="81" customWidth="1"/>
    <col min="8" max="16384" width="9.140625" style="81" bestFit="1" customWidth="1"/>
  </cols>
  <sheetData>
    <row r="1" spans="1:6" ht="12" customHeight="1">
      <c r="A1" s="161">
        <v>0</v>
      </c>
      <c r="B1" s="161">
        <v>0</v>
      </c>
      <c r="C1" s="162">
        <v>1</v>
      </c>
      <c r="D1" s="163"/>
      <c r="E1" s="163"/>
      <c r="F1" s="163" t="s">
        <v>405</v>
      </c>
    </row>
    <row r="2" spans="1:6" ht="26.25" customHeight="1">
      <c r="A2" s="164" t="s">
        <v>406</v>
      </c>
      <c r="B2" s="164"/>
      <c r="C2" s="165"/>
      <c r="D2" s="165"/>
      <c r="E2" s="166"/>
      <c r="F2" s="166"/>
    </row>
    <row r="3" spans="1:6" ht="13.5" customHeight="1">
      <c r="A3" s="167" t="str">
        <f>'财务收支预算总表01-1'!A3</f>
        <v>单位名称：大姚县林业和草原局</v>
      </c>
      <c r="B3" s="167"/>
      <c r="C3" s="162"/>
      <c r="D3" s="163"/>
      <c r="E3" s="163"/>
      <c r="F3" s="163" t="s">
        <v>3</v>
      </c>
    </row>
    <row r="4" spans="1:6" ht="19.5" customHeight="1">
      <c r="A4" s="89" t="s">
        <v>182</v>
      </c>
      <c r="B4" s="168" t="s">
        <v>72</v>
      </c>
      <c r="C4" s="89" t="s">
        <v>73</v>
      </c>
      <c r="D4" s="90" t="s">
        <v>407</v>
      </c>
      <c r="E4" s="91"/>
      <c r="F4" s="169"/>
    </row>
    <row r="5" spans="1:6" ht="18.75" customHeight="1">
      <c r="A5" s="170"/>
      <c r="B5" s="171"/>
      <c r="C5" s="94"/>
      <c r="D5" s="89" t="s">
        <v>55</v>
      </c>
      <c r="E5" s="172" t="s">
        <v>74</v>
      </c>
      <c r="F5" s="89" t="s">
        <v>75</v>
      </c>
    </row>
    <row r="6" spans="1:6" ht="18.75" customHeight="1">
      <c r="A6" s="173">
        <v>1</v>
      </c>
      <c r="B6" s="173" t="s">
        <v>165</v>
      </c>
      <c r="C6" s="110">
        <v>3</v>
      </c>
      <c r="D6" s="173" t="s">
        <v>167</v>
      </c>
      <c r="E6" s="173" t="s">
        <v>168</v>
      </c>
      <c r="F6" s="110">
        <v>6</v>
      </c>
    </row>
    <row r="7" spans="1:6" ht="18.75" customHeight="1">
      <c r="A7" s="116"/>
      <c r="B7" s="116"/>
      <c r="C7" s="116"/>
      <c r="D7" s="174">
        <f>E7+F7</f>
        <v>0</v>
      </c>
      <c r="E7" s="175"/>
      <c r="F7" s="175"/>
    </row>
    <row r="8" spans="1:6" ht="18.75" customHeight="1">
      <c r="A8" s="176"/>
      <c r="B8" s="176"/>
      <c r="C8" s="176"/>
      <c r="D8" s="174">
        <f>E8+F8</f>
        <v>0</v>
      </c>
      <c r="E8" s="175"/>
      <c r="F8" s="175"/>
    </row>
    <row r="9" spans="1:6" ht="18.75" customHeight="1">
      <c r="A9" s="176" t="s">
        <v>124</v>
      </c>
      <c r="B9" s="176"/>
      <c r="C9" s="176" t="s">
        <v>124</v>
      </c>
      <c r="D9" s="174">
        <f>E9+F9</f>
        <v>0</v>
      </c>
      <c r="E9" s="175">
        <f>SUM(E7:E8)</f>
        <v>0</v>
      </c>
      <c r="F9" s="175">
        <f>SUM(F7:F8)</f>
        <v>0</v>
      </c>
    </row>
    <row r="10" spans="1:2" ht="14.25" customHeight="1">
      <c r="A10" s="177" t="str">
        <f>IF(A7=0,"说明：本表无数据，故公开空表。","")</f>
        <v>说明：本表无数据，故公开空表。</v>
      </c>
      <c r="B10" s="177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Zeros="0" tabSelected="1" workbookViewId="0" topLeftCell="A1">
      <selection activeCell="E11" sqref="E11"/>
    </sheetView>
  </sheetViews>
  <sheetFormatPr defaultColWidth="8.8515625" defaultRowHeight="14.25" customHeight="1"/>
  <cols>
    <col min="1" max="1" width="20.7109375" style="81" customWidth="1"/>
    <col min="2" max="2" width="21.7109375" style="81" customWidth="1"/>
    <col min="3" max="3" width="35.28125" style="81" customWidth="1"/>
    <col min="4" max="4" width="7.7109375" style="81" customWidth="1"/>
    <col min="5" max="6" width="10.28125" style="81" customWidth="1"/>
    <col min="7" max="7" width="12.00390625" style="81" customWidth="1"/>
    <col min="8" max="10" width="10.00390625" style="81" customWidth="1"/>
    <col min="11" max="11" width="9.140625" style="69" customWidth="1"/>
    <col min="12" max="13" width="9.140625" style="81" customWidth="1"/>
    <col min="14" max="15" width="12.7109375" style="81" customWidth="1"/>
    <col min="16" max="16" width="9.140625" style="69" customWidth="1"/>
    <col min="17" max="17" width="10.421875" style="81" customWidth="1"/>
    <col min="18" max="18" width="9.140625" style="69" customWidth="1"/>
    <col min="19" max="16384" width="9.140625" style="69" bestFit="1" customWidth="1"/>
  </cols>
  <sheetData>
    <row r="1" spans="1:17" ht="13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P1" s="80"/>
      <c r="Q1" s="157" t="s">
        <v>408</v>
      </c>
    </row>
    <row r="2" spans="1:17" ht="27.75" customHeight="1">
      <c r="A2" s="84" t="s">
        <v>409</v>
      </c>
      <c r="B2" s="71"/>
      <c r="C2" s="71"/>
      <c r="D2" s="71"/>
      <c r="E2" s="72"/>
      <c r="F2" s="72"/>
      <c r="G2" s="72"/>
      <c r="H2" s="72"/>
      <c r="I2" s="72"/>
      <c r="J2" s="72"/>
      <c r="K2" s="73"/>
      <c r="L2" s="72"/>
      <c r="M2" s="72"/>
      <c r="N2" s="72"/>
      <c r="O2" s="72"/>
      <c r="P2" s="73"/>
      <c r="Q2" s="72"/>
    </row>
    <row r="3" spans="1:17" ht="18.75" customHeight="1">
      <c r="A3" s="107" t="str">
        <f>'财务收支预算总表01-1'!A3</f>
        <v>单位名称：大姚县林业和草原局</v>
      </c>
      <c r="B3" s="108"/>
      <c r="C3" s="108"/>
      <c r="D3" s="108"/>
      <c r="E3" s="108"/>
      <c r="F3" s="108"/>
      <c r="G3" s="108"/>
      <c r="H3" s="108"/>
      <c r="I3" s="108"/>
      <c r="J3" s="108"/>
      <c r="P3" s="88"/>
      <c r="Q3" s="158" t="s">
        <v>173</v>
      </c>
    </row>
    <row r="4" spans="1:17" ht="15.75" customHeight="1">
      <c r="A4" s="95" t="s">
        <v>410</v>
      </c>
      <c r="B4" s="130" t="s">
        <v>411</v>
      </c>
      <c r="C4" s="130" t="s">
        <v>412</v>
      </c>
      <c r="D4" s="130" t="s">
        <v>413</v>
      </c>
      <c r="E4" s="130" t="s">
        <v>414</v>
      </c>
      <c r="F4" s="130" t="s">
        <v>415</v>
      </c>
      <c r="G4" s="131" t="s">
        <v>189</v>
      </c>
      <c r="H4" s="132"/>
      <c r="I4" s="132"/>
      <c r="J4" s="131"/>
      <c r="K4" s="152"/>
      <c r="L4" s="131"/>
      <c r="M4" s="131"/>
      <c r="N4" s="131"/>
      <c r="O4" s="131"/>
      <c r="P4" s="152"/>
      <c r="Q4" s="159"/>
    </row>
    <row r="5" spans="1:17" ht="17.25" customHeight="1">
      <c r="A5" s="133"/>
      <c r="B5" s="134"/>
      <c r="C5" s="134"/>
      <c r="D5" s="134"/>
      <c r="E5" s="134"/>
      <c r="F5" s="134"/>
      <c r="G5" s="135" t="s">
        <v>55</v>
      </c>
      <c r="H5" s="109" t="s">
        <v>58</v>
      </c>
      <c r="I5" s="109" t="s">
        <v>416</v>
      </c>
      <c r="J5" s="134" t="s">
        <v>417</v>
      </c>
      <c r="K5" s="153" t="s">
        <v>418</v>
      </c>
      <c r="L5" s="138" t="s">
        <v>62</v>
      </c>
      <c r="M5" s="138"/>
      <c r="N5" s="138"/>
      <c r="O5" s="138"/>
      <c r="P5" s="154"/>
      <c r="Q5" s="137"/>
    </row>
    <row r="6" spans="1:17" ht="54" customHeight="1">
      <c r="A6" s="136"/>
      <c r="B6" s="137"/>
      <c r="C6" s="137"/>
      <c r="D6" s="137"/>
      <c r="E6" s="137"/>
      <c r="F6" s="137"/>
      <c r="G6" s="138"/>
      <c r="H6" s="109"/>
      <c r="I6" s="109"/>
      <c r="J6" s="137"/>
      <c r="K6" s="155"/>
      <c r="L6" s="137" t="s">
        <v>57</v>
      </c>
      <c r="M6" s="137" t="s">
        <v>63</v>
      </c>
      <c r="N6" s="137" t="s">
        <v>309</v>
      </c>
      <c r="O6" s="137" t="s">
        <v>65</v>
      </c>
      <c r="P6" s="155" t="s">
        <v>66</v>
      </c>
      <c r="Q6" s="137" t="s">
        <v>67</v>
      </c>
    </row>
    <row r="7" spans="1:17" ht="15" customHeight="1">
      <c r="A7" s="93">
        <v>1</v>
      </c>
      <c r="B7" s="139">
        <v>2</v>
      </c>
      <c r="C7" s="139">
        <v>3</v>
      </c>
      <c r="D7" s="93">
        <v>4</v>
      </c>
      <c r="E7" s="139">
        <v>5</v>
      </c>
      <c r="F7" s="139">
        <v>6</v>
      </c>
      <c r="G7" s="93">
        <v>7</v>
      </c>
      <c r="H7" s="139">
        <v>8</v>
      </c>
      <c r="I7" s="139">
        <v>9</v>
      </c>
      <c r="J7" s="93">
        <v>10</v>
      </c>
      <c r="K7" s="139">
        <v>11</v>
      </c>
      <c r="L7" s="139">
        <v>12</v>
      </c>
      <c r="M7" s="93">
        <v>13</v>
      </c>
      <c r="N7" s="139">
        <v>14</v>
      </c>
      <c r="O7" s="139">
        <v>15</v>
      </c>
      <c r="P7" s="93">
        <v>16</v>
      </c>
      <c r="Q7" s="139">
        <v>17</v>
      </c>
    </row>
    <row r="8" spans="1:17" ht="21" customHeight="1">
      <c r="A8" s="140" t="s">
        <v>297</v>
      </c>
      <c r="B8" s="141"/>
      <c r="C8" s="141"/>
      <c r="D8" s="142"/>
      <c r="E8" s="142"/>
      <c r="F8" s="25">
        <v>171100</v>
      </c>
      <c r="G8" s="24">
        <v>171100</v>
      </c>
      <c r="H8" s="24">
        <v>171100</v>
      </c>
      <c r="I8" s="150"/>
      <c r="J8" s="150"/>
      <c r="K8" s="150"/>
      <c r="L8" s="150">
        <f>M8+N8+O8+P8+Q8</f>
        <v>0</v>
      </c>
      <c r="M8" s="150"/>
      <c r="N8" s="150"/>
      <c r="O8" s="150"/>
      <c r="P8" s="150"/>
      <c r="Q8" s="150"/>
    </row>
    <row r="9" spans="1:17" ht="21" customHeight="1">
      <c r="A9" s="143"/>
      <c r="B9" s="144" t="s">
        <v>419</v>
      </c>
      <c r="C9" s="144" t="s">
        <v>420</v>
      </c>
      <c r="D9" s="145" t="s">
        <v>421</v>
      </c>
      <c r="E9" s="142">
        <v>14</v>
      </c>
      <c r="F9" s="25">
        <v>49500</v>
      </c>
      <c r="G9" s="24">
        <v>49500</v>
      </c>
      <c r="H9" s="24">
        <v>49500</v>
      </c>
      <c r="I9" s="156"/>
      <c r="J9" s="156"/>
      <c r="K9" s="150"/>
      <c r="L9" s="150">
        <f>M9+N9+O9+P9+Q9</f>
        <v>0</v>
      </c>
      <c r="M9" s="156"/>
      <c r="N9" s="156"/>
      <c r="O9" s="156"/>
      <c r="P9" s="150"/>
      <c r="Q9" s="156"/>
    </row>
    <row r="10" spans="1:17" ht="21" customHeight="1">
      <c r="A10" s="146"/>
      <c r="B10" s="144" t="s">
        <v>422</v>
      </c>
      <c r="C10" s="144" t="s">
        <v>423</v>
      </c>
      <c r="D10" s="145" t="s">
        <v>421</v>
      </c>
      <c r="E10" s="142">
        <v>14</v>
      </c>
      <c r="F10" s="25">
        <v>100000</v>
      </c>
      <c r="G10" s="24">
        <v>100000</v>
      </c>
      <c r="H10" s="24">
        <v>100000</v>
      </c>
      <c r="I10" s="150"/>
      <c r="J10" s="150"/>
      <c r="K10" s="150"/>
      <c r="L10" s="150"/>
      <c r="M10" s="150"/>
      <c r="N10" s="150"/>
      <c r="O10" s="150"/>
      <c r="P10" s="150"/>
      <c r="Q10" s="150"/>
    </row>
    <row r="11" spans="1:17" ht="21" customHeight="1">
      <c r="A11" s="146"/>
      <c r="B11" s="144" t="s">
        <v>424</v>
      </c>
      <c r="C11" s="144" t="s">
        <v>425</v>
      </c>
      <c r="D11" s="145" t="s">
        <v>421</v>
      </c>
      <c r="E11" s="142">
        <v>14</v>
      </c>
      <c r="F11" s="25">
        <v>21600</v>
      </c>
      <c r="G11" s="24">
        <v>21600</v>
      </c>
      <c r="H11" s="24">
        <v>21600</v>
      </c>
      <c r="I11" s="150"/>
      <c r="J11" s="150"/>
      <c r="K11" s="150"/>
      <c r="L11" s="150"/>
      <c r="M11" s="150"/>
      <c r="N11" s="150"/>
      <c r="O11" s="150"/>
      <c r="P11" s="150"/>
      <c r="Q11" s="150"/>
    </row>
    <row r="12" spans="1:17" ht="21" customHeight="1">
      <c r="A12" s="147" t="s">
        <v>124</v>
      </c>
      <c r="B12" s="148"/>
      <c r="C12" s="148"/>
      <c r="D12" s="148"/>
      <c r="E12" s="149"/>
      <c r="F12" s="150">
        <v>171100</v>
      </c>
      <c r="G12" s="150">
        <v>171100</v>
      </c>
      <c r="H12" s="150">
        <f>H11+H10+H9</f>
        <v>171100</v>
      </c>
      <c r="I12" s="150">
        <f aca="true" t="shared" si="0" ref="G12:Q12">SUM(I8:I9)</f>
        <v>0</v>
      </c>
      <c r="J12" s="150">
        <f t="shared" si="0"/>
        <v>0</v>
      </c>
      <c r="K12" s="150">
        <f t="shared" si="0"/>
        <v>0</v>
      </c>
      <c r="L12" s="150">
        <f t="shared" si="0"/>
        <v>0</v>
      </c>
      <c r="M12" s="150">
        <f t="shared" si="0"/>
        <v>0</v>
      </c>
      <c r="N12" s="150">
        <f t="shared" si="0"/>
        <v>0</v>
      </c>
      <c r="O12" s="150">
        <f t="shared" si="0"/>
        <v>0</v>
      </c>
      <c r="P12" s="150">
        <f t="shared" si="0"/>
        <v>0</v>
      </c>
      <c r="Q12" s="150">
        <f t="shared" si="0"/>
        <v>0</v>
      </c>
    </row>
    <row r="13" spans="1:2" ht="14.25" customHeight="1">
      <c r="A13" s="151">
        <f>IF(A8=0,"说明：本表无数据，故公开空表。","")</f>
      </c>
      <c r="B13" s="151"/>
    </row>
  </sheetData>
  <sheetProtection/>
  <mergeCells count="17">
    <mergeCell ref="A2:Q2"/>
    <mergeCell ref="A3:F3"/>
    <mergeCell ref="G4:Q4"/>
    <mergeCell ref="L5:Q5"/>
    <mergeCell ref="A12:E12"/>
    <mergeCell ref="A13:B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E15" sqref="E15"/>
    </sheetView>
  </sheetViews>
  <sheetFormatPr defaultColWidth="8.7109375" defaultRowHeight="14.25" customHeight="1"/>
  <cols>
    <col min="1" max="7" width="9.140625" style="103" customWidth="1"/>
    <col min="8" max="8" width="12.00390625" style="81" customWidth="1"/>
    <col min="9" max="11" width="10.00390625" style="81" customWidth="1"/>
    <col min="12" max="12" width="9.140625" style="69" customWidth="1"/>
    <col min="13" max="14" width="9.140625" style="81" customWidth="1"/>
    <col min="15" max="16" width="12.7109375" style="81" customWidth="1"/>
    <col min="17" max="17" width="9.140625" style="69" customWidth="1"/>
    <col min="18" max="18" width="10.421875" style="81" customWidth="1"/>
    <col min="19" max="19" width="9.140625" style="69" customWidth="1"/>
    <col min="20" max="247" width="9.140625" style="69" bestFit="1" customWidth="1"/>
    <col min="248" max="16384" width="8.7109375" style="69" customWidth="1"/>
  </cols>
  <sheetData>
    <row r="1" spans="1:18" ht="13.5" customHeight="1">
      <c r="A1" s="82"/>
      <c r="B1" s="82"/>
      <c r="C1" s="82"/>
      <c r="D1" s="82"/>
      <c r="E1" s="82"/>
      <c r="F1" s="82"/>
      <c r="G1" s="82"/>
      <c r="H1" s="104"/>
      <c r="I1" s="104"/>
      <c r="J1" s="104"/>
      <c r="K1" s="104"/>
      <c r="L1" s="119"/>
      <c r="M1" s="120"/>
      <c r="N1" s="120"/>
      <c r="O1" s="120"/>
      <c r="P1" s="120"/>
      <c r="Q1" s="126"/>
      <c r="R1" s="127" t="s">
        <v>426</v>
      </c>
    </row>
    <row r="2" spans="1:18" ht="27.75" customHeight="1">
      <c r="A2" s="105" t="s">
        <v>427</v>
      </c>
      <c r="B2" s="105"/>
      <c r="C2" s="105"/>
      <c r="D2" s="105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25.5" customHeight="1">
      <c r="A3" s="107" t="str">
        <f>'财务收支预算总表01-1'!A3</f>
        <v>单位名称：大姚县林业和草原局</v>
      </c>
      <c r="B3" s="108"/>
      <c r="C3" s="108"/>
      <c r="D3" s="108"/>
      <c r="E3" s="108"/>
      <c r="F3" s="108"/>
      <c r="G3" s="108"/>
      <c r="H3" s="86"/>
      <c r="I3" s="86"/>
      <c r="J3" s="86"/>
      <c r="K3" s="86"/>
      <c r="L3" s="119"/>
      <c r="M3" s="120"/>
      <c r="N3" s="120"/>
      <c r="O3" s="120"/>
      <c r="P3" s="120"/>
      <c r="Q3" s="128"/>
      <c r="R3" s="129" t="s">
        <v>173</v>
      </c>
    </row>
    <row r="4" spans="1:18" ht="15.75" customHeight="1">
      <c r="A4" s="109" t="s">
        <v>410</v>
      </c>
      <c r="B4" s="109" t="s">
        <v>428</v>
      </c>
      <c r="C4" s="109" t="s">
        <v>429</v>
      </c>
      <c r="D4" s="109" t="s">
        <v>430</v>
      </c>
      <c r="E4" s="109" t="s">
        <v>431</v>
      </c>
      <c r="F4" s="109" t="s">
        <v>432</v>
      </c>
      <c r="G4" s="109" t="s">
        <v>433</v>
      </c>
      <c r="H4" s="109" t="s">
        <v>189</v>
      </c>
      <c r="I4" s="109"/>
      <c r="J4" s="109"/>
      <c r="K4" s="109"/>
      <c r="L4" s="121"/>
      <c r="M4" s="109"/>
      <c r="N4" s="109"/>
      <c r="O4" s="109"/>
      <c r="P4" s="109"/>
      <c r="Q4" s="121"/>
      <c r="R4" s="109"/>
    </row>
    <row r="5" spans="1:18" ht="17.25" customHeight="1">
      <c r="A5" s="109"/>
      <c r="B5" s="109"/>
      <c r="C5" s="109"/>
      <c r="D5" s="109"/>
      <c r="E5" s="109"/>
      <c r="F5" s="109"/>
      <c r="G5" s="109"/>
      <c r="H5" s="109" t="s">
        <v>55</v>
      </c>
      <c r="I5" s="109" t="s">
        <v>58</v>
      </c>
      <c r="J5" s="109" t="s">
        <v>416</v>
      </c>
      <c r="K5" s="109" t="s">
        <v>417</v>
      </c>
      <c r="L5" s="122" t="s">
        <v>418</v>
      </c>
      <c r="M5" s="109" t="s">
        <v>62</v>
      </c>
      <c r="N5" s="109"/>
      <c r="O5" s="109"/>
      <c r="P5" s="109"/>
      <c r="Q5" s="122"/>
      <c r="R5" s="109"/>
    </row>
    <row r="6" spans="1:18" ht="54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21"/>
      <c r="M6" s="109" t="s">
        <v>57</v>
      </c>
      <c r="N6" s="109" t="s">
        <v>63</v>
      </c>
      <c r="O6" s="109" t="s">
        <v>309</v>
      </c>
      <c r="P6" s="109" t="s">
        <v>65</v>
      </c>
      <c r="Q6" s="121" t="s">
        <v>66</v>
      </c>
      <c r="R6" s="109" t="s">
        <v>67</v>
      </c>
    </row>
    <row r="7" spans="1:18" ht="15" customHeight="1">
      <c r="A7" s="109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  <c r="L7" s="109">
        <v>12</v>
      </c>
      <c r="M7" s="109">
        <v>13</v>
      </c>
      <c r="N7" s="109">
        <v>14</v>
      </c>
      <c r="O7" s="109">
        <v>15</v>
      </c>
      <c r="P7" s="109">
        <v>16</v>
      </c>
      <c r="Q7" s="109">
        <v>17</v>
      </c>
      <c r="R7" s="109">
        <v>18</v>
      </c>
    </row>
    <row r="8" spans="1:18" ht="22.5" customHeight="1">
      <c r="A8" s="110"/>
      <c r="B8" s="110"/>
      <c r="C8" s="110"/>
      <c r="D8" s="111"/>
      <c r="E8" s="110"/>
      <c r="F8" s="110"/>
      <c r="G8" s="110"/>
      <c r="H8" s="112">
        <f>I8+J8+K8+L8+M8</f>
        <v>0</v>
      </c>
      <c r="I8" s="112"/>
      <c r="J8" s="112"/>
      <c r="K8" s="112"/>
      <c r="L8" s="112"/>
      <c r="M8" s="112">
        <f>N8+O8+P8+Q8+R8</f>
        <v>0</v>
      </c>
      <c r="N8" s="112"/>
      <c r="O8" s="112"/>
      <c r="P8" s="112"/>
      <c r="Q8" s="112"/>
      <c r="R8" s="112"/>
    </row>
    <row r="9" spans="1:18" ht="22.5" customHeight="1">
      <c r="A9" s="113"/>
      <c r="B9" s="114"/>
      <c r="C9" s="114"/>
      <c r="D9" s="115"/>
      <c r="E9" s="114"/>
      <c r="F9" s="114"/>
      <c r="G9" s="114"/>
      <c r="H9" s="112">
        <f>I9+J9+K9+L9+M9</f>
        <v>0</v>
      </c>
      <c r="I9" s="123"/>
      <c r="J9" s="123"/>
      <c r="K9" s="123"/>
      <c r="L9" s="112"/>
      <c r="M9" s="112">
        <f>N9+O9+P9+Q9+R9</f>
        <v>0</v>
      </c>
      <c r="N9" s="123"/>
      <c r="O9" s="123"/>
      <c r="P9" s="123"/>
      <c r="Q9" s="112"/>
      <c r="R9" s="123"/>
    </row>
    <row r="10" spans="1:18" ht="22.5" customHeight="1">
      <c r="A10" s="113"/>
      <c r="B10" s="116"/>
      <c r="C10" s="116"/>
      <c r="D10" s="117"/>
      <c r="E10" s="116"/>
      <c r="F10" s="116"/>
      <c r="G10" s="116"/>
      <c r="H10" s="112">
        <f>I10+J10+K10+L10+M10</f>
        <v>0</v>
      </c>
      <c r="I10" s="124"/>
      <c r="J10" s="124"/>
      <c r="K10" s="124"/>
      <c r="L10" s="124"/>
      <c r="M10" s="112">
        <f>N10+O10+P10+Q10+R10</f>
        <v>0</v>
      </c>
      <c r="N10" s="124"/>
      <c r="O10" s="124"/>
      <c r="P10" s="124"/>
      <c r="Q10" s="124"/>
      <c r="R10" s="124"/>
    </row>
    <row r="11" spans="1:18" ht="22.5" customHeight="1">
      <c r="A11" s="110" t="s">
        <v>124</v>
      </c>
      <c r="B11" s="110"/>
      <c r="C11" s="110"/>
      <c r="D11" s="110"/>
      <c r="E11" s="110"/>
      <c r="F11" s="110"/>
      <c r="G11" s="110"/>
      <c r="H11" s="118">
        <f>SUM(H8:H10)</f>
        <v>0</v>
      </c>
      <c r="I11" s="118">
        <f>SUM(I8:I10)</f>
        <v>0</v>
      </c>
      <c r="J11" s="118">
        <f>SUM(J8:J10)</f>
        <v>0</v>
      </c>
      <c r="K11" s="118">
        <f>SUM(K8:K10)</f>
        <v>0</v>
      </c>
      <c r="L11" s="125"/>
      <c r="M11" s="118">
        <f>SUM(M8:M10)</f>
        <v>0</v>
      </c>
      <c r="N11" s="118">
        <f>SUM(N8:N10)</f>
        <v>0</v>
      </c>
      <c r="O11" s="118">
        <f>SUM(O9:O10)</f>
        <v>0</v>
      </c>
      <c r="P11" s="118">
        <f>SUM(P8:P10)</f>
        <v>0</v>
      </c>
      <c r="Q11" s="125">
        <f>SUM(Q8:Q10)</f>
        <v>0</v>
      </c>
      <c r="R11" s="118">
        <f>SUM(R8:R10)</f>
        <v>0</v>
      </c>
    </row>
    <row r="12" spans="1:4" ht="14.25" customHeight="1">
      <c r="A12" s="102" t="str">
        <f>IF(A8=0,"说明：本表无数据，故公开空表。","")</f>
        <v>说明：本表无数据，故公开空表。</v>
      </c>
      <c r="B12" s="102"/>
      <c r="C12" s="102"/>
      <c r="D12" s="102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24" sqref="A24"/>
    </sheetView>
  </sheetViews>
  <sheetFormatPr defaultColWidth="8.8515625" defaultRowHeight="14.25" customHeight="1"/>
  <cols>
    <col min="1" max="1" width="37.7109375" style="81" customWidth="1"/>
    <col min="2" max="2" width="18.140625" style="81" customWidth="1"/>
    <col min="3" max="3" width="24.57421875" style="81" customWidth="1"/>
    <col min="4" max="4" width="26.421875" style="81" customWidth="1"/>
    <col min="5" max="5" width="26.28125" style="81" customWidth="1"/>
    <col min="6" max="6" width="9.140625" style="69" customWidth="1"/>
    <col min="7" max="16384" width="9.140625" style="69" bestFit="1" customWidth="1"/>
  </cols>
  <sheetData>
    <row r="1" spans="1:5" ht="13.5" customHeight="1">
      <c r="A1" s="82"/>
      <c r="B1" s="82"/>
      <c r="C1" s="82"/>
      <c r="D1" s="83"/>
      <c r="E1" s="80" t="s">
        <v>434</v>
      </c>
    </row>
    <row r="2" spans="1:5" ht="27.75" customHeight="1">
      <c r="A2" s="84" t="s">
        <v>435</v>
      </c>
      <c r="B2" s="71"/>
      <c r="C2" s="71"/>
      <c r="D2" s="71"/>
      <c r="E2" s="72"/>
    </row>
    <row r="3" spans="1:5" ht="18" customHeight="1">
      <c r="A3" s="85" t="str">
        <f>'财务收支预算总表01-1'!A3</f>
        <v>单位名称：大姚县林业和草原局</v>
      </c>
      <c r="B3" s="86"/>
      <c r="C3" s="86"/>
      <c r="D3" s="87"/>
      <c r="E3" s="88" t="s">
        <v>173</v>
      </c>
    </row>
    <row r="4" spans="1:5" ht="19.5" customHeight="1">
      <c r="A4" s="89" t="s">
        <v>436</v>
      </c>
      <c r="B4" s="90" t="s">
        <v>189</v>
      </c>
      <c r="C4" s="91"/>
      <c r="D4" s="91"/>
      <c r="E4" s="92" t="s">
        <v>437</v>
      </c>
    </row>
    <row r="5" spans="1:5" ht="40.5" customHeight="1">
      <c r="A5" s="93"/>
      <c r="B5" s="94" t="s">
        <v>55</v>
      </c>
      <c r="C5" s="95" t="s">
        <v>58</v>
      </c>
      <c r="D5" s="96" t="s">
        <v>438</v>
      </c>
      <c r="E5" s="92" t="s">
        <v>439</v>
      </c>
    </row>
    <row r="6" spans="1:5" ht="19.5" customHeight="1">
      <c r="A6" s="92">
        <v>1</v>
      </c>
      <c r="B6" s="92">
        <v>2</v>
      </c>
      <c r="C6" s="92">
        <v>3</v>
      </c>
      <c r="D6" s="97">
        <v>4</v>
      </c>
      <c r="E6" s="98">
        <v>5</v>
      </c>
    </row>
    <row r="7" spans="1:5" ht="19.5" customHeight="1">
      <c r="A7" s="76" t="s">
        <v>45</v>
      </c>
      <c r="B7" s="99">
        <f>C7+D7</f>
        <v>0</v>
      </c>
      <c r="C7" s="99"/>
      <c r="D7" s="100"/>
      <c r="E7" s="101" t="s">
        <v>45</v>
      </c>
    </row>
    <row r="8" spans="1:5" ht="19.5" customHeight="1">
      <c r="A8" s="77" t="s">
        <v>45</v>
      </c>
      <c r="B8" s="99" t="s">
        <v>45</v>
      </c>
      <c r="C8" s="99"/>
      <c r="D8" s="100"/>
      <c r="E8" s="101" t="s">
        <v>45</v>
      </c>
    </row>
    <row r="9" spans="1:4" ht="14.25" customHeight="1">
      <c r="A9" s="102" t="s">
        <v>440</v>
      </c>
      <c r="B9" s="102"/>
      <c r="C9" s="102"/>
      <c r="D9" s="102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E21" sqref="E21"/>
    </sheetView>
  </sheetViews>
  <sheetFormatPr defaultColWidth="8.8515625" defaultRowHeight="12.75"/>
  <cols>
    <col min="1" max="1" width="34.28125" style="68" customWidth="1"/>
    <col min="2" max="2" width="29.00390625" style="68" customWidth="1"/>
    <col min="3" max="5" width="23.57421875" style="68" customWidth="1"/>
    <col min="6" max="6" width="11.28125" style="69" customWidth="1"/>
    <col min="7" max="7" width="25.140625" style="68" customWidth="1"/>
    <col min="8" max="8" width="15.57421875" style="69" customWidth="1"/>
    <col min="9" max="9" width="13.421875" style="69" customWidth="1"/>
    <col min="10" max="10" width="18.8515625" style="68" customWidth="1"/>
    <col min="11" max="11" width="9.140625" style="69" customWidth="1"/>
    <col min="12" max="16384" width="9.140625" style="69" bestFit="1" customWidth="1"/>
  </cols>
  <sheetData>
    <row r="1" ht="12" customHeight="1">
      <c r="J1" s="80" t="s">
        <v>441</v>
      </c>
    </row>
    <row r="2" spans="1:10" ht="28.5" customHeight="1">
      <c r="A2" s="70" t="s">
        <v>442</v>
      </c>
      <c r="B2" s="71"/>
      <c r="C2" s="71"/>
      <c r="D2" s="71"/>
      <c r="E2" s="72"/>
      <c r="F2" s="73"/>
      <c r="G2" s="72"/>
      <c r="H2" s="73"/>
      <c r="I2" s="73"/>
      <c r="J2" s="72"/>
    </row>
    <row r="3" ht="17.25" customHeight="1">
      <c r="A3" s="74" t="str">
        <f>'财务收支预算总表01-1'!A3</f>
        <v>单位名称：大姚县林业和草原局</v>
      </c>
    </row>
    <row r="4" spans="1:10" ht="44.25" customHeight="1">
      <c r="A4" s="75" t="s">
        <v>329</v>
      </c>
      <c r="B4" s="75" t="s">
        <v>330</v>
      </c>
      <c r="C4" s="75" t="s">
        <v>331</v>
      </c>
      <c r="D4" s="75" t="s">
        <v>332</v>
      </c>
      <c r="E4" s="75" t="s">
        <v>333</v>
      </c>
      <c r="F4" s="21" t="s">
        <v>334</v>
      </c>
      <c r="G4" s="75" t="s">
        <v>335</v>
      </c>
      <c r="H4" s="21" t="s">
        <v>336</v>
      </c>
      <c r="I4" s="21" t="s">
        <v>337</v>
      </c>
      <c r="J4" s="75" t="s">
        <v>338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21">
        <v>6</v>
      </c>
      <c r="G5" s="75">
        <v>7</v>
      </c>
      <c r="H5" s="21">
        <v>8</v>
      </c>
      <c r="I5" s="21">
        <v>9</v>
      </c>
      <c r="J5" s="75">
        <v>10</v>
      </c>
    </row>
    <row r="6" spans="1:10" ht="42" customHeight="1">
      <c r="A6" s="76" t="s">
        <v>45</v>
      </c>
      <c r="B6" s="77"/>
      <c r="C6" s="77"/>
      <c r="D6" s="77"/>
      <c r="E6" s="78"/>
      <c r="F6" s="79"/>
      <c r="G6" s="78"/>
      <c r="H6" s="79"/>
      <c r="I6" s="79"/>
      <c r="J6" s="78"/>
    </row>
    <row r="7" spans="1:10" ht="42.75" customHeight="1">
      <c r="A7" s="26" t="s">
        <v>45</v>
      </c>
      <c r="B7" s="26" t="s">
        <v>45</v>
      </c>
      <c r="C7" s="26" t="s">
        <v>45</v>
      </c>
      <c r="D7" s="26" t="s">
        <v>45</v>
      </c>
      <c r="E7" s="76" t="s">
        <v>45</v>
      </c>
      <c r="F7" s="26" t="s">
        <v>45</v>
      </c>
      <c r="G7" s="76" t="s">
        <v>45</v>
      </c>
      <c r="H7" s="26" t="s">
        <v>45</v>
      </c>
      <c r="I7" s="26" t="s">
        <v>45</v>
      </c>
      <c r="J7" s="76" t="s">
        <v>45</v>
      </c>
    </row>
    <row r="8" ht="24.75" customHeight="1">
      <c r="A8" s="67" t="s">
        <v>440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F29" sqref="F29"/>
    </sheetView>
  </sheetViews>
  <sheetFormatPr defaultColWidth="8.8515625" defaultRowHeight="12.75"/>
  <cols>
    <col min="1" max="1" width="29.00390625" style="53" bestFit="1" customWidth="1"/>
    <col min="2" max="2" width="18.7109375" style="53" customWidth="1"/>
    <col min="3" max="3" width="24.8515625" style="53" customWidth="1"/>
    <col min="4" max="6" width="23.57421875" style="53" customWidth="1"/>
    <col min="7" max="7" width="25.140625" style="53" customWidth="1"/>
    <col min="8" max="8" width="18.8515625" style="53" customWidth="1"/>
    <col min="9" max="16384" width="9.140625" style="53" bestFit="1" customWidth="1"/>
  </cols>
  <sheetData>
    <row r="1" ht="12">
      <c r="H1" s="54" t="s">
        <v>443</v>
      </c>
    </row>
    <row r="2" spans="1:8" ht="30.75">
      <c r="A2" s="55" t="s">
        <v>444</v>
      </c>
      <c r="B2" s="55"/>
      <c r="C2" s="55"/>
      <c r="D2" s="55"/>
      <c r="E2" s="56"/>
      <c r="F2" s="56"/>
      <c r="G2" s="56"/>
      <c r="H2" s="56"/>
    </row>
    <row r="3" spans="1:2" ht="13.5">
      <c r="A3" s="57" t="str">
        <f>'财务收支预算总表01-1'!A3</f>
        <v>单位名称：大姚县林业和草原局</v>
      </c>
      <c r="B3" s="57"/>
    </row>
    <row r="4" spans="1:8" ht="18" customHeight="1">
      <c r="A4" s="58" t="s">
        <v>182</v>
      </c>
      <c r="B4" s="58" t="s">
        <v>445</v>
      </c>
      <c r="C4" s="58" t="s">
        <v>446</v>
      </c>
      <c r="D4" s="58" t="s">
        <v>447</v>
      </c>
      <c r="E4" s="58" t="s">
        <v>448</v>
      </c>
      <c r="F4" s="59" t="s">
        <v>449</v>
      </c>
      <c r="G4" s="60"/>
      <c r="H4" s="61"/>
    </row>
    <row r="5" spans="1:8" ht="18" customHeight="1">
      <c r="A5" s="62"/>
      <c r="B5" s="62"/>
      <c r="C5" s="62"/>
      <c r="D5" s="62"/>
      <c r="E5" s="62"/>
      <c r="F5" s="63" t="s">
        <v>414</v>
      </c>
      <c r="G5" s="63" t="s">
        <v>450</v>
      </c>
      <c r="H5" s="63" t="s">
        <v>451</v>
      </c>
    </row>
    <row r="6" spans="1:8" ht="21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</row>
    <row r="7" spans="1:8" ht="33" customHeight="1">
      <c r="A7" s="65"/>
      <c r="B7" s="65"/>
      <c r="C7" s="65"/>
      <c r="D7" s="65"/>
      <c r="E7" s="65"/>
      <c r="F7" s="64"/>
      <c r="G7" s="64"/>
      <c r="H7" s="64"/>
    </row>
    <row r="8" spans="1:8" ht="24" customHeight="1">
      <c r="A8" s="66"/>
      <c r="B8" s="66"/>
      <c r="C8" s="66"/>
      <c r="D8" s="66"/>
      <c r="E8" s="66"/>
      <c r="F8" s="64"/>
      <c r="G8" s="64"/>
      <c r="H8" s="64"/>
    </row>
    <row r="9" spans="1:8" ht="24" customHeight="1">
      <c r="A9" s="66"/>
      <c r="B9" s="66"/>
      <c r="C9" s="66"/>
      <c r="D9" s="66"/>
      <c r="E9" s="66"/>
      <c r="F9" s="64"/>
      <c r="G9" s="64"/>
      <c r="H9" s="64"/>
    </row>
    <row r="10" ht="22.5" customHeight="1">
      <c r="A10" s="67" t="s">
        <v>440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J45" sqref="J45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13.8515625" style="0" customWidth="1"/>
    <col min="4" max="4" width="17.00390625" style="0" customWidth="1"/>
    <col min="5" max="5" width="14.7109375" style="0" customWidth="1"/>
    <col min="6" max="6" width="14.8515625" style="0" customWidth="1"/>
    <col min="7" max="7" width="17.140625" style="0" customWidth="1"/>
    <col min="9" max="9" width="13.7109375" style="0" customWidth="1"/>
    <col min="10" max="10" width="16.421875" style="0" customWidth="1"/>
    <col min="11" max="11" width="13.140625" style="0" customWidth="1"/>
  </cols>
  <sheetData>
    <row r="1" spans="1:11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51" t="s">
        <v>452</v>
      </c>
    </row>
    <row r="2" spans="1:11" ht="27">
      <c r="A2" s="33" t="s">
        <v>453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.75">
      <c r="A3" s="35" t="str">
        <f>'政府购买服务预算表08'!A3</f>
        <v>单位名称：大姚县林业和草原局</v>
      </c>
      <c r="B3" s="36"/>
      <c r="C3" s="37"/>
      <c r="D3" s="37"/>
      <c r="E3" s="37"/>
      <c r="F3" s="38"/>
      <c r="G3" s="37"/>
      <c r="H3" s="38"/>
      <c r="I3" s="37"/>
      <c r="J3" s="37"/>
      <c r="K3" s="51" t="s">
        <v>3</v>
      </c>
    </row>
    <row r="4" spans="1:11" ht="13.5">
      <c r="A4" s="39" t="s">
        <v>304</v>
      </c>
      <c r="B4" s="39" t="s">
        <v>184</v>
      </c>
      <c r="C4" s="40" t="s">
        <v>305</v>
      </c>
      <c r="D4" s="40" t="s">
        <v>185</v>
      </c>
      <c r="E4" s="40" t="s">
        <v>186</v>
      </c>
      <c r="F4" s="41" t="s">
        <v>306</v>
      </c>
      <c r="G4" s="39" t="s">
        <v>307</v>
      </c>
      <c r="H4" s="40" t="s">
        <v>55</v>
      </c>
      <c r="I4" s="52" t="s">
        <v>454</v>
      </c>
      <c r="J4" s="52"/>
      <c r="K4" s="52"/>
    </row>
    <row r="5" spans="1:11" ht="27">
      <c r="A5" s="42"/>
      <c r="B5" s="42"/>
      <c r="C5" s="42"/>
      <c r="D5" s="42"/>
      <c r="E5" s="42"/>
      <c r="F5" s="42"/>
      <c r="G5" s="42"/>
      <c r="H5" s="42" t="s">
        <v>57</v>
      </c>
      <c r="I5" s="19" t="s">
        <v>58</v>
      </c>
      <c r="J5" s="19" t="s">
        <v>59</v>
      </c>
      <c r="K5" s="19" t="s">
        <v>60</v>
      </c>
    </row>
    <row r="6" spans="1:11" ht="13.5">
      <c r="A6" s="43">
        <v>1</v>
      </c>
      <c r="B6" s="43">
        <v>2</v>
      </c>
      <c r="C6" s="43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</row>
    <row r="7" spans="1:11" ht="13.5">
      <c r="A7" s="45" t="s">
        <v>45</v>
      </c>
      <c r="B7" s="45" t="s">
        <v>45</v>
      </c>
      <c r="C7" s="45" t="s">
        <v>45</v>
      </c>
      <c r="D7" s="45"/>
      <c r="E7" s="45"/>
      <c r="F7" s="45"/>
      <c r="G7" s="45"/>
      <c r="H7" s="46" t="s">
        <v>45</v>
      </c>
      <c r="I7" s="46" t="s">
        <v>45</v>
      </c>
      <c r="J7" s="46" t="s">
        <v>45</v>
      </c>
      <c r="K7" s="46" t="s">
        <v>45</v>
      </c>
    </row>
    <row r="8" spans="1:11" ht="13.5">
      <c r="A8" s="45"/>
      <c r="B8" s="45"/>
      <c r="C8" s="45"/>
      <c r="D8" s="45" t="s">
        <v>45</v>
      </c>
      <c r="E8" s="45" t="s">
        <v>45</v>
      </c>
      <c r="F8" s="45" t="s">
        <v>45</v>
      </c>
      <c r="G8" s="45" t="s">
        <v>45</v>
      </c>
      <c r="H8" s="46" t="s">
        <v>45</v>
      </c>
      <c r="I8" s="46" t="s">
        <v>45</v>
      </c>
      <c r="J8" s="46" t="s">
        <v>45</v>
      </c>
      <c r="K8" s="46" t="s">
        <v>45</v>
      </c>
    </row>
    <row r="9" spans="1:11" ht="13.5">
      <c r="A9" s="47" t="s">
        <v>55</v>
      </c>
      <c r="B9" s="48"/>
      <c r="C9" s="48"/>
      <c r="D9" s="48"/>
      <c r="E9" s="48"/>
      <c r="F9" s="48"/>
      <c r="G9" s="49"/>
      <c r="H9" s="50" t="s">
        <v>45</v>
      </c>
      <c r="I9" s="50" t="s">
        <v>45</v>
      </c>
      <c r="J9" s="50" t="s">
        <v>45</v>
      </c>
      <c r="K9" s="50" t="s">
        <v>45</v>
      </c>
    </row>
    <row r="10" ht="12.75">
      <c r="A10" s="31" t="s">
        <v>440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E27" sqref="E27"/>
    </sheetView>
  </sheetViews>
  <sheetFormatPr defaultColWidth="9.140625" defaultRowHeight="12.75"/>
  <cols>
    <col min="1" max="1" width="18.421875" style="0" customWidth="1"/>
    <col min="2" max="2" width="20.57421875" style="0" customWidth="1"/>
    <col min="3" max="3" width="24.8515625" style="0" customWidth="1"/>
    <col min="4" max="4" width="20.8515625" style="0" customWidth="1"/>
    <col min="5" max="5" width="21.7109375" style="0" customWidth="1"/>
    <col min="6" max="6" width="15.421875" style="0" customWidth="1"/>
    <col min="7" max="7" width="22.140625" style="0" customWidth="1"/>
  </cols>
  <sheetData>
    <row r="1" spans="1:7" ht="12.75">
      <c r="A1" s="1"/>
      <c r="B1" s="2"/>
      <c r="C1" s="2"/>
      <c r="D1" s="2"/>
      <c r="E1" s="3"/>
      <c r="F1" s="3"/>
      <c r="G1" s="4" t="s">
        <v>455</v>
      </c>
    </row>
    <row r="2" spans="1:7" ht="33.75">
      <c r="A2" s="5" t="s">
        <v>456</v>
      </c>
      <c r="B2" s="6"/>
      <c r="C2" s="6"/>
      <c r="D2" s="6"/>
      <c r="E2" s="7"/>
      <c r="F2" s="7"/>
      <c r="G2" s="6"/>
    </row>
    <row r="3" spans="1:7" ht="12.75">
      <c r="A3" s="8" t="str">
        <f>'新增资产配置表10'!A3</f>
        <v>单位名称：大姚县林业和草原局</v>
      </c>
      <c r="B3" s="8"/>
      <c r="C3" s="9"/>
      <c r="D3" s="9"/>
      <c r="E3" s="3"/>
      <c r="F3" s="3"/>
      <c r="G3" s="4" t="s">
        <v>173</v>
      </c>
    </row>
    <row r="4" spans="1:7" ht="13.5">
      <c r="A4" s="10" t="s">
        <v>305</v>
      </c>
      <c r="B4" s="10" t="s">
        <v>304</v>
      </c>
      <c r="C4" s="11" t="s">
        <v>184</v>
      </c>
      <c r="D4" s="12" t="s">
        <v>457</v>
      </c>
      <c r="E4" s="13" t="s">
        <v>58</v>
      </c>
      <c r="F4" s="14"/>
      <c r="G4" s="15"/>
    </row>
    <row r="5" spans="1:7" ht="13.5">
      <c r="A5" s="10"/>
      <c r="B5" s="16"/>
      <c r="C5" s="17"/>
      <c r="D5" s="18"/>
      <c r="E5" s="19" t="s">
        <v>458</v>
      </c>
      <c r="F5" s="19" t="s">
        <v>459</v>
      </c>
      <c r="G5" s="19" t="s">
        <v>460</v>
      </c>
    </row>
    <row r="6" spans="1:7" ht="19.5" customHeight="1">
      <c r="A6" s="20">
        <v>1</v>
      </c>
      <c r="B6" s="20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ht="33.75" customHeight="1">
      <c r="A7" s="22" t="s">
        <v>69</v>
      </c>
      <c r="B7" s="23"/>
      <c r="C7" s="23"/>
      <c r="D7" s="23"/>
      <c r="E7" s="24">
        <v>929636</v>
      </c>
      <c r="F7" s="24"/>
      <c r="G7" s="25"/>
    </row>
    <row r="8" spans="1:7" ht="49.5" customHeight="1">
      <c r="A8" s="22"/>
      <c r="B8" s="26" t="s">
        <v>321</v>
      </c>
      <c r="C8" s="26" t="s">
        <v>323</v>
      </c>
      <c r="D8" s="23" t="s">
        <v>461</v>
      </c>
      <c r="E8" s="24">
        <v>300000</v>
      </c>
      <c r="F8" s="24"/>
      <c r="G8" s="25"/>
    </row>
    <row r="9" spans="1:7" ht="46.5" customHeight="1">
      <c r="A9" s="27"/>
      <c r="B9" s="26" t="s">
        <v>317</v>
      </c>
      <c r="C9" s="26" t="s">
        <v>319</v>
      </c>
      <c r="D9" s="23" t="s">
        <v>461</v>
      </c>
      <c r="E9" s="24">
        <v>470000</v>
      </c>
      <c r="F9" s="24"/>
      <c r="G9" s="25"/>
    </row>
    <row r="10" spans="1:7" ht="57.75" customHeight="1">
      <c r="A10" s="27"/>
      <c r="B10" s="26" t="s">
        <v>311</v>
      </c>
      <c r="C10" s="26" t="s">
        <v>313</v>
      </c>
      <c r="D10" s="23" t="s">
        <v>461</v>
      </c>
      <c r="E10" s="24">
        <v>159636</v>
      </c>
      <c r="F10" s="24"/>
      <c r="G10" s="25"/>
    </row>
    <row r="11" spans="1:7" ht="19.5" customHeight="1">
      <c r="A11" s="28" t="s">
        <v>55</v>
      </c>
      <c r="B11" s="29"/>
      <c r="C11" s="29"/>
      <c r="D11" s="30"/>
      <c r="E11" s="24">
        <f>E10+E9+E8</f>
        <v>929636</v>
      </c>
      <c r="F11" s="24"/>
      <c r="G11" s="25"/>
    </row>
    <row r="12" ht="12.75">
      <c r="A12" s="31"/>
    </row>
  </sheetData>
  <sheetProtection/>
  <mergeCells count="8">
    <mergeCell ref="A2:G2"/>
    <mergeCell ref="A3:B3"/>
    <mergeCell ref="E4:G4"/>
    <mergeCell ref="A11:D11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D8" sqref="D8"/>
    </sheetView>
  </sheetViews>
  <sheetFormatPr defaultColWidth="8.00390625" defaultRowHeight="14.25" customHeight="1"/>
  <cols>
    <col min="1" max="1" width="21.140625" style="81" customWidth="1"/>
    <col min="2" max="2" width="23.421875" style="81" customWidth="1"/>
    <col min="3" max="8" width="12.57421875" style="81" customWidth="1"/>
    <col min="9" max="9" width="8.8515625" style="81" customWidth="1"/>
    <col min="10" max="14" width="12.57421875" style="81" customWidth="1"/>
    <col min="15" max="15" width="8.00390625" style="69" customWidth="1"/>
    <col min="16" max="16" width="9.57421875" style="69" customWidth="1"/>
    <col min="17" max="17" width="9.7109375" style="69" customWidth="1"/>
    <col min="18" max="18" width="10.57421875" style="69" customWidth="1"/>
    <col min="19" max="20" width="10.140625" style="81" customWidth="1"/>
    <col min="21" max="21" width="8.00390625" style="69" customWidth="1"/>
    <col min="22" max="16384" width="8.00390625" style="69" customWidth="1"/>
  </cols>
  <sheetData>
    <row r="1" spans="1:20" ht="12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277"/>
      <c r="P1" s="277"/>
      <c r="Q1" s="277"/>
      <c r="R1" s="277"/>
      <c r="S1" s="281" t="s">
        <v>50</v>
      </c>
      <c r="T1" s="281" t="s">
        <v>50</v>
      </c>
    </row>
    <row r="2" spans="1:20" ht="36" customHeight="1">
      <c r="A2" s="264" t="s">
        <v>51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  <c r="P2" s="73"/>
      <c r="Q2" s="73"/>
      <c r="R2" s="73"/>
      <c r="S2" s="72"/>
      <c r="T2" s="73"/>
    </row>
    <row r="3" spans="1:20" ht="20.25" customHeight="1">
      <c r="A3" s="107" t="str">
        <f>'财务收支预算总表01-1'!A3</f>
        <v>单位名称：大姚县林业和草原局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278"/>
      <c r="P3" s="278"/>
      <c r="Q3" s="278"/>
      <c r="R3" s="278"/>
      <c r="S3" s="282" t="s">
        <v>3</v>
      </c>
      <c r="T3" s="282" t="s">
        <v>52</v>
      </c>
    </row>
    <row r="4" spans="1:20" ht="18.75" customHeight="1">
      <c r="A4" s="265" t="s">
        <v>53</v>
      </c>
      <c r="B4" s="266" t="s">
        <v>54</v>
      </c>
      <c r="C4" s="266" t="s">
        <v>55</v>
      </c>
      <c r="D4" s="267" t="s">
        <v>56</v>
      </c>
      <c r="E4" s="268"/>
      <c r="F4" s="268"/>
      <c r="G4" s="268"/>
      <c r="H4" s="268"/>
      <c r="I4" s="268"/>
      <c r="J4" s="268"/>
      <c r="K4" s="268"/>
      <c r="L4" s="268"/>
      <c r="M4" s="268"/>
      <c r="N4" s="261"/>
      <c r="O4" s="267" t="s">
        <v>44</v>
      </c>
      <c r="P4" s="267"/>
      <c r="Q4" s="267"/>
      <c r="R4" s="267"/>
      <c r="S4" s="268"/>
      <c r="T4" s="283"/>
    </row>
    <row r="5" spans="1:20" ht="18.75" customHeight="1">
      <c r="A5" s="269"/>
      <c r="B5" s="270"/>
      <c r="C5" s="270"/>
      <c r="D5" s="271" t="s">
        <v>57</v>
      </c>
      <c r="E5" s="271" t="s">
        <v>58</v>
      </c>
      <c r="F5" s="271" t="s">
        <v>59</v>
      </c>
      <c r="G5" s="271" t="s">
        <v>60</v>
      </c>
      <c r="H5" s="271" t="s">
        <v>61</v>
      </c>
      <c r="I5" s="279" t="s">
        <v>62</v>
      </c>
      <c r="J5" s="268"/>
      <c r="K5" s="268"/>
      <c r="L5" s="268"/>
      <c r="M5" s="268"/>
      <c r="N5" s="261"/>
      <c r="O5" s="265" t="s">
        <v>57</v>
      </c>
      <c r="P5" s="265" t="s">
        <v>58</v>
      </c>
      <c r="Q5" s="265" t="s">
        <v>59</v>
      </c>
      <c r="R5" s="265" t="s">
        <v>60</v>
      </c>
      <c r="S5" s="265" t="s">
        <v>61</v>
      </c>
      <c r="T5" s="265" t="s">
        <v>62</v>
      </c>
    </row>
    <row r="6" spans="1:20" ht="33.75" customHeight="1">
      <c r="A6" s="272"/>
      <c r="B6" s="273"/>
      <c r="C6" s="273"/>
      <c r="D6" s="272"/>
      <c r="E6" s="272"/>
      <c r="F6" s="272"/>
      <c r="G6" s="272"/>
      <c r="H6" s="272"/>
      <c r="I6" s="273" t="s">
        <v>57</v>
      </c>
      <c r="J6" s="273" t="s">
        <v>63</v>
      </c>
      <c r="K6" s="273" t="s">
        <v>64</v>
      </c>
      <c r="L6" s="273" t="s">
        <v>65</v>
      </c>
      <c r="M6" s="273" t="s">
        <v>66</v>
      </c>
      <c r="N6" s="273" t="s">
        <v>67</v>
      </c>
      <c r="O6" s="280"/>
      <c r="P6" s="280"/>
      <c r="Q6" s="280"/>
      <c r="R6" s="280"/>
      <c r="S6" s="280"/>
      <c r="T6" s="280"/>
    </row>
    <row r="7" spans="1:20" ht="16.5" customHeight="1">
      <c r="A7" s="274">
        <v>1</v>
      </c>
      <c r="B7" s="275">
        <v>2</v>
      </c>
      <c r="C7" s="275">
        <v>3</v>
      </c>
      <c r="D7" s="274">
        <v>4</v>
      </c>
      <c r="E7" s="275">
        <v>5</v>
      </c>
      <c r="F7" s="275">
        <v>6</v>
      </c>
      <c r="G7" s="274">
        <v>7</v>
      </c>
      <c r="H7" s="275">
        <v>8</v>
      </c>
      <c r="I7" s="275">
        <v>9</v>
      </c>
      <c r="J7" s="274">
        <v>10</v>
      </c>
      <c r="K7" s="275">
        <v>11</v>
      </c>
      <c r="L7" s="275">
        <v>12</v>
      </c>
      <c r="M7" s="274">
        <v>13</v>
      </c>
      <c r="N7" s="275">
        <v>14</v>
      </c>
      <c r="O7" s="275">
        <v>15</v>
      </c>
      <c r="P7" s="274">
        <v>16</v>
      </c>
      <c r="Q7" s="275">
        <v>17</v>
      </c>
      <c r="R7" s="275">
        <v>18</v>
      </c>
      <c r="S7" s="274">
        <v>19</v>
      </c>
      <c r="T7" s="275">
        <v>20</v>
      </c>
    </row>
    <row r="8" spans="1:20" s="263" customFormat="1" ht="16.5" customHeight="1">
      <c r="A8" s="184" t="s">
        <v>68</v>
      </c>
      <c r="B8" s="184" t="s">
        <v>69</v>
      </c>
      <c r="C8" s="25">
        <v>12053169</v>
      </c>
      <c r="D8" s="24">
        <v>12053169</v>
      </c>
      <c r="E8" s="25">
        <v>12053169</v>
      </c>
      <c r="F8" s="99"/>
      <c r="G8" s="99"/>
      <c r="H8" s="99"/>
      <c r="I8" s="99">
        <f>J8+K8+L8+M8+N8</f>
        <v>0</v>
      </c>
      <c r="J8" s="99"/>
      <c r="K8" s="99"/>
      <c r="L8" s="99"/>
      <c r="M8" s="99"/>
      <c r="N8" s="99"/>
      <c r="O8" s="99">
        <f>P8+Q8+R8+S8+T8</f>
        <v>0</v>
      </c>
      <c r="P8" s="99"/>
      <c r="Q8" s="99"/>
      <c r="R8" s="99"/>
      <c r="S8" s="245"/>
      <c r="T8" s="99"/>
    </row>
    <row r="9" spans="1:20" s="263" customFormat="1" ht="16.5" customHeight="1">
      <c r="A9" s="276" t="s">
        <v>55</v>
      </c>
      <c r="B9" s="99"/>
      <c r="C9" s="99">
        <f>SUM(C8)</f>
        <v>12053169</v>
      </c>
      <c r="D9" s="99">
        <f aca="true" t="shared" si="0" ref="D9:T9">SUM(D8)</f>
        <v>12053169</v>
      </c>
      <c r="E9" s="99">
        <f t="shared" si="0"/>
        <v>12053169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 t="shared" si="0"/>
        <v>0</v>
      </c>
      <c r="P9" s="99">
        <f t="shared" si="0"/>
        <v>0</v>
      </c>
      <c r="Q9" s="99">
        <f t="shared" si="0"/>
        <v>0</v>
      </c>
      <c r="R9" s="99">
        <f t="shared" si="0"/>
        <v>0</v>
      </c>
      <c r="S9" s="99">
        <f t="shared" si="0"/>
        <v>0</v>
      </c>
      <c r="T9" s="99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Zeros="0" zoomScale="110" zoomScaleNormal="110" workbookViewId="0" topLeftCell="A1">
      <selection activeCell="C23" sqref="C23"/>
    </sheetView>
  </sheetViews>
  <sheetFormatPr defaultColWidth="8.8515625" defaultRowHeight="14.25" customHeight="1"/>
  <cols>
    <col min="1" max="1" width="14.28125" style="81" customWidth="1"/>
    <col min="2" max="2" width="29.140625" style="81" customWidth="1"/>
    <col min="3" max="3" width="15.421875" style="81" customWidth="1"/>
    <col min="4" max="5" width="18.8515625" style="81" customWidth="1"/>
    <col min="6" max="6" width="13.57421875" style="81" customWidth="1"/>
    <col min="7" max="7" width="15.57421875" style="81" customWidth="1"/>
    <col min="8" max="8" width="10.421875" style="81" customWidth="1"/>
    <col min="9" max="9" width="14.421875" style="81" customWidth="1"/>
    <col min="10" max="10" width="13.7109375" style="81" customWidth="1"/>
    <col min="11" max="11" width="15.421875" style="81" customWidth="1"/>
    <col min="12" max="12" width="18.8515625" style="81" customWidth="1"/>
    <col min="13" max="13" width="14.8515625" style="81" customWidth="1"/>
    <col min="14" max="14" width="14.421875" style="81" customWidth="1"/>
    <col min="15" max="16384" width="9.140625" style="81" bestFit="1" customWidth="1"/>
  </cols>
  <sheetData>
    <row r="1" spans="1:13" ht="15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 t="s">
        <v>70</v>
      </c>
    </row>
    <row r="2" spans="1:13" ht="28.5" customHeight="1">
      <c r="A2" s="71" t="s">
        <v>71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</row>
    <row r="3" spans="1:13" ht="15" customHeight="1">
      <c r="A3" s="252" t="str">
        <f>'财务收支预算总表01-1'!A3</f>
        <v>单位名称：大姚县林业和草原局</v>
      </c>
      <c r="B3" s="253"/>
      <c r="C3" s="86"/>
      <c r="D3" s="86"/>
      <c r="E3" s="86"/>
      <c r="F3" s="86"/>
      <c r="G3" s="86"/>
      <c r="H3" s="86"/>
      <c r="I3" s="86"/>
      <c r="J3" s="86"/>
      <c r="K3" s="108"/>
      <c r="L3" s="108"/>
      <c r="M3" s="163" t="s">
        <v>3</v>
      </c>
    </row>
    <row r="4" spans="1:13" ht="17.25" customHeight="1">
      <c r="A4" s="95" t="s">
        <v>72</v>
      </c>
      <c r="B4" s="95" t="s">
        <v>73</v>
      </c>
      <c r="C4" s="96" t="s">
        <v>55</v>
      </c>
      <c r="D4" s="109" t="s">
        <v>74</v>
      </c>
      <c r="E4" s="109" t="s">
        <v>75</v>
      </c>
      <c r="F4" s="109" t="s">
        <v>59</v>
      </c>
      <c r="G4" s="109" t="s">
        <v>76</v>
      </c>
      <c r="H4" s="109" t="s">
        <v>62</v>
      </c>
      <c r="I4" s="109"/>
      <c r="J4" s="109"/>
      <c r="K4" s="109"/>
      <c r="L4" s="109"/>
      <c r="M4" s="109"/>
    </row>
    <row r="5" spans="1:13" ht="27">
      <c r="A5" s="136"/>
      <c r="B5" s="136"/>
      <c r="C5" s="254"/>
      <c r="D5" s="109"/>
      <c r="E5" s="109"/>
      <c r="F5" s="109"/>
      <c r="G5" s="109"/>
      <c r="H5" s="109" t="s">
        <v>57</v>
      </c>
      <c r="I5" s="109" t="s">
        <v>77</v>
      </c>
      <c r="J5" s="109" t="s">
        <v>78</v>
      </c>
      <c r="K5" s="109" t="s">
        <v>79</v>
      </c>
      <c r="L5" s="109" t="s">
        <v>80</v>
      </c>
      <c r="M5" s="109" t="s">
        <v>81</v>
      </c>
    </row>
    <row r="6" spans="1:13" ht="16.5" customHeight="1">
      <c r="A6" s="92">
        <v>1</v>
      </c>
      <c r="B6" s="92">
        <v>2</v>
      </c>
      <c r="C6" s="90">
        <v>3</v>
      </c>
      <c r="D6" s="92">
        <v>4</v>
      </c>
      <c r="E6" s="92">
        <v>5</v>
      </c>
      <c r="F6" s="90">
        <v>6</v>
      </c>
      <c r="G6" s="92">
        <v>7</v>
      </c>
      <c r="H6" s="92">
        <v>8</v>
      </c>
      <c r="I6" s="90">
        <v>9</v>
      </c>
      <c r="J6" s="92">
        <v>10</v>
      </c>
      <c r="K6" s="92">
        <v>11</v>
      </c>
      <c r="L6" s="90">
        <v>12</v>
      </c>
      <c r="M6" s="92">
        <v>13</v>
      </c>
    </row>
    <row r="7" spans="1:13" ht="16.5" customHeight="1">
      <c r="A7" s="184" t="s">
        <v>82</v>
      </c>
      <c r="B7" s="184" t="s">
        <v>83</v>
      </c>
      <c r="C7" s="255">
        <f>D7+E7+F7+G7+H7</f>
        <v>2248228</v>
      </c>
      <c r="D7" s="24">
        <v>2088592</v>
      </c>
      <c r="E7" s="24">
        <v>159636</v>
      </c>
      <c r="F7" s="256"/>
      <c r="G7" s="257"/>
      <c r="H7" s="257">
        <f>I7+J7+K7+L7+M7</f>
        <v>0</v>
      </c>
      <c r="I7" s="256"/>
      <c r="J7" s="257"/>
      <c r="K7" s="257"/>
      <c r="L7" s="256"/>
      <c r="M7" s="257"/>
    </row>
    <row r="8" spans="1:13" ht="16.5" customHeight="1">
      <c r="A8" s="184" t="s">
        <v>84</v>
      </c>
      <c r="B8" s="184" t="s">
        <v>85</v>
      </c>
      <c r="C8" s="255">
        <f aca="true" t="shared" si="0" ref="C8:C39">D8+E8+F8+G8+H8</f>
        <v>2088592</v>
      </c>
      <c r="D8" s="24">
        <v>2088592</v>
      </c>
      <c r="E8" s="24"/>
      <c r="F8" s="256"/>
      <c r="G8" s="257"/>
      <c r="H8" s="257">
        <f aca="true" t="shared" si="1" ref="H8:H39">I8+J8+K8+L8+M8</f>
        <v>0</v>
      </c>
      <c r="I8" s="256"/>
      <c r="J8" s="257"/>
      <c r="K8" s="257"/>
      <c r="L8" s="256"/>
      <c r="M8" s="257"/>
    </row>
    <row r="9" spans="1:13" s="81" customFormat="1" ht="16.5" customHeight="1">
      <c r="A9" s="184" t="s">
        <v>86</v>
      </c>
      <c r="B9" s="184" t="s">
        <v>87</v>
      </c>
      <c r="C9" s="255">
        <f t="shared" si="0"/>
        <v>1080902</v>
      </c>
      <c r="D9" s="24">
        <v>1080902</v>
      </c>
      <c r="E9" s="24"/>
      <c r="F9" s="256"/>
      <c r="G9" s="257"/>
      <c r="H9" s="257">
        <f t="shared" si="1"/>
        <v>0</v>
      </c>
      <c r="I9" s="256"/>
      <c r="J9" s="257"/>
      <c r="K9" s="257"/>
      <c r="L9" s="256"/>
      <c r="M9" s="257"/>
    </row>
    <row r="10" spans="1:13" s="81" customFormat="1" ht="16.5" customHeight="1">
      <c r="A10" s="184" t="s">
        <v>88</v>
      </c>
      <c r="B10" s="184" t="s">
        <v>89</v>
      </c>
      <c r="C10" s="255">
        <f t="shared" si="0"/>
        <v>1007690</v>
      </c>
      <c r="D10" s="24">
        <v>1007690</v>
      </c>
      <c r="E10" s="24"/>
      <c r="F10" s="256"/>
      <c r="G10" s="257"/>
      <c r="H10" s="257">
        <f t="shared" si="1"/>
        <v>0</v>
      </c>
      <c r="I10" s="256"/>
      <c r="J10" s="257"/>
      <c r="K10" s="257"/>
      <c r="L10" s="256"/>
      <c r="M10" s="257"/>
    </row>
    <row r="11" spans="1:13" ht="16.5" customHeight="1">
      <c r="A11" s="184" t="s">
        <v>90</v>
      </c>
      <c r="B11" s="184" t="s">
        <v>91</v>
      </c>
      <c r="C11" s="255">
        <f t="shared" si="0"/>
        <v>159636</v>
      </c>
      <c r="D11" s="24"/>
      <c r="E11" s="24">
        <v>159636</v>
      </c>
      <c r="F11" s="256"/>
      <c r="G11" s="257"/>
      <c r="H11" s="257">
        <f t="shared" si="1"/>
        <v>0</v>
      </c>
      <c r="I11" s="256"/>
      <c r="J11" s="257"/>
      <c r="K11" s="257"/>
      <c r="L11" s="256"/>
      <c r="M11" s="257"/>
    </row>
    <row r="12" spans="1:13" s="81" customFormat="1" ht="16.5" customHeight="1">
      <c r="A12" s="184" t="s">
        <v>92</v>
      </c>
      <c r="B12" s="184" t="s">
        <v>93</v>
      </c>
      <c r="C12" s="255">
        <f t="shared" si="0"/>
        <v>159636</v>
      </c>
      <c r="D12" s="24"/>
      <c r="E12" s="24">
        <v>159636</v>
      </c>
      <c r="F12" s="256"/>
      <c r="G12" s="257"/>
      <c r="H12" s="257">
        <f t="shared" si="1"/>
        <v>0</v>
      </c>
      <c r="I12" s="256"/>
      <c r="J12" s="257"/>
      <c r="K12" s="257"/>
      <c r="L12" s="256"/>
      <c r="M12" s="257"/>
    </row>
    <row r="13" spans="1:13" ht="16.5" customHeight="1">
      <c r="A13" s="184" t="s">
        <v>94</v>
      </c>
      <c r="B13" s="184" t="s">
        <v>95</v>
      </c>
      <c r="C13" s="255">
        <f t="shared" si="0"/>
        <v>728447</v>
      </c>
      <c r="D13" s="24">
        <v>728447</v>
      </c>
      <c r="E13" s="24"/>
      <c r="F13" s="256"/>
      <c r="G13" s="257"/>
      <c r="H13" s="257">
        <f t="shared" si="1"/>
        <v>0</v>
      </c>
      <c r="I13" s="256"/>
      <c r="J13" s="257"/>
      <c r="K13" s="257"/>
      <c r="L13" s="256"/>
      <c r="M13" s="257"/>
    </row>
    <row r="14" spans="1:13" ht="20.25" customHeight="1">
      <c r="A14" s="184" t="s">
        <v>96</v>
      </c>
      <c r="B14" s="184" t="s">
        <v>97</v>
      </c>
      <c r="C14" s="255">
        <f t="shared" si="0"/>
        <v>728447</v>
      </c>
      <c r="D14" s="24">
        <v>728447</v>
      </c>
      <c r="E14" s="24"/>
      <c r="F14" s="258"/>
      <c r="G14" s="259"/>
      <c r="H14" s="257">
        <f t="shared" si="1"/>
        <v>0</v>
      </c>
      <c r="I14" s="258"/>
      <c r="J14" s="259"/>
      <c r="K14" s="259"/>
      <c r="L14" s="258"/>
      <c r="M14" s="259"/>
    </row>
    <row r="15" spans="1:13" s="81" customFormat="1" ht="20.25" customHeight="1">
      <c r="A15" s="184" t="s">
        <v>98</v>
      </c>
      <c r="B15" s="184" t="s">
        <v>99</v>
      </c>
      <c r="C15" s="255">
        <f t="shared" si="0"/>
        <v>157413</v>
      </c>
      <c r="D15" s="24">
        <v>157413</v>
      </c>
      <c r="E15" s="24"/>
      <c r="F15" s="258"/>
      <c r="G15" s="259"/>
      <c r="H15" s="257">
        <f t="shared" si="1"/>
        <v>0</v>
      </c>
      <c r="I15" s="258"/>
      <c r="J15" s="259"/>
      <c r="K15" s="259"/>
      <c r="L15" s="258"/>
      <c r="M15" s="259"/>
    </row>
    <row r="16" spans="1:13" s="81" customFormat="1" ht="20.25" customHeight="1">
      <c r="A16" s="184" t="s">
        <v>100</v>
      </c>
      <c r="B16" s="184" t="s">
        <v>101</v>
      </c>
      <c r="C16" s="255">
        <f t="shared" si="0"/>
        <v>199889</v>
      </c>
      <c r="D16" s="24">
        <v>199889</v>
      </c>
      <c r="E16" s="24"/>
      <c r="F16" s="258"/>
      <c r="G16" s="259"/>
      <c r="H16" s="257">
        <f t="shared" si="1"/>
        <v>0</v>
      </c>
      <c r="I16" s="258"/>
      <c r="J16" s="259"/>
      <c r="K16" s="259"/>
      <c r="L16" s="258"/>
      <c r="M16" s="259"/>
    </row>
    <row r="17" spans="1:13" s="81" customFormat="1" ht="20.25" customHeight="1">
      <c r="A17" s="184" t="s">
        <v>102</v>
      </c>
      <c r="B17" s="184" t="s">
        <v>103</v>
      </c>
      <c r="C17" s="255">
        <f t="shared" si="0"/>
        <v>321795</v>
      </c>
      <c r="D17" s="24">
        <v>321795</v>
      </c>
      <c r="E17" s="24"/>
      <c r="F17" s="258"/>
      <c r="G17" s="259"/>
      <c r="H17" s="257">
        <f t="shared" si="1"/>
        <v>0</v>
      </c>
      <c r="I17" s="258"/>
      <c r="J17" s="259"/>
      <c r="K17" s="259"/>
      <c r="L17" s="258"/>
      <c r="M17" s="259"/>
    </row>
    <row r="18" spans="1:13" s="81" customFormat="1" ht="20.25" customHeight="1">
      <c r="A18" s="184" t="s">
        <v>104</v>
      </c>
      <c r="B18" s="184" t="s">
        <v>105</v>
      </c>
      <c r="C18" s="255">
        <f t="shared" si="0"/>
        <v>49350</v>
      </c>
      <c r="D18" s="24">
        <v>49350</v>
      </c>
      <c r="E18" s="24"/>
      <c r="F18" s="258"/>
      <c r="G18" s="259"/>
      <c r="H18" s="257">
        <f t="shared" si="1"/>
        <v>0</v>
      </c>
      <c r="I18" s="258"/>
      <c r="J18" s="259"/>
      <c r="K18" s="259"/>
      <c r="L18" s="258"/>
      <c r="M18" s="259"/>
    </row>
    <row r="19" spans="1:13" ht="20.25" customHeight="1">
      <c r="A19" s="184" t="s">
        <v>106</v>
      </c>
      <c r="B19" s="184" t="s">
        <v>107</v>
      </c>
      <c r="C19" s="255">
        <f t="shared" si="0"/>
        <v>8365028</v>
      </c>
      <c r="D19" s="24">
        <v>7595028</v>
      </c>
      <c r="E19" s="24">
        <v>770000</v>
      </c>
      <c r="F19" s="258"/>
      <c r="G19" s="259"/>
      <c r="H19" s="257">
        <f t="shared" si="1"/>
        <v>0</v>
      </c>
      <c r="I19" s="258"/>
      <c r="J19" s="259"/>
      <c r="K19" s="259"/>
      <c r="L19" s="258"/>
      <c r="M19" s="259"/>
    </row>
    <row r="20" spans="1:13" ht="20.25" customHeight="1">
      <c r="A20" s="184" t="s">
        <v>108</v>
      </c>
      <c r="B20" s="184" t="s">
        <v>109</v>
      </c>
      <c r="C20" s="255">
        <f t="shared" si="0"/>
        <v>8065028</v>
      </c>
      <c r="D20" s="24">
        <v>7595028</v>
      </c>
      <c r="E20" s="24">
        <v>470000</v>
      </c>
      <c r="F20" s="258"/>
      <c r="G20" s="259"/>
      <c r="H20" s="257">
        <f t="shared" si="1"/>
        <v>0</v>
      </c>
      <c r="I20" s="258"/>
      <c r="J20" s="259"/>
      <c r="K20" s="259"/>
      <c r="L20" s="258"/>
      <c r="M20" s="259"/>
    </row>
    <row r="21" spans="1:13" s="81" customFormat="1" ht="20.25" customHeight="1">
      <c r="A21" s="184" t="s">
        <v>110</v>
      </c>
      <c r="B21" s="184" t="s">
        <v>111</v>
      </c>
      <c r="C21" s="255">
        <f t="shared" si="0"/>
        <v>7595028</v>
      </c>
      <c r="D21" s="24">
        <v>7595028</v>
      </c>
      <c r="E21" s="24"/>
      <c r="F21" s="258"/>
      <c r="G21" s="259"/>
      <c r="H21" s="257">
        <f t="shared" si="1"/>
        <v>0</v>
      </c>
      <c r="I21" s="258"/>
      <c r="J21" s="259"/>
      <c r="K21" s="259"/>
      <c r="L21" s="258"/>
      <c r="M21" s="259"/>
    </row>
    <row r="22" spans="1:13" s="81" customFormat="1" ht="20.25" customHeight="1">
      <c r="A22" s="184" t="s">
        <v>112</v>
      </c>
      <c r="B22" s="184" t="s">
        <v>113</v>
      </c>
      <c r="C22" s="255">
        <f t="shared" si="0"/>
        <v>470000</v>
      </c>
      <c r="D22" s="24"/>
      <c r="E22" s="24">
        <v>470000</v>
      </c>
      <c r="F22" s="258"/>
      <c r="G22" s="259"/>
      <c r="H22" s="257">
        <f t="shared" si="1"/>
        <v>0</v>
      </c>
      <c r="I22" s="258"/>
      <c r="J22" s="259"/>
      <c r="K22" s="259"/>
      <c r="L22" s="258"/>
      <c r="M22" s="259"/>
    </row>
    <row r="23" spans="1:13" ht="20.25" customHeight="1">
      <c r="A23" s="184" t="s">
        <v>114</v>
      </c>
      <c r="B23" s="184" t="s">
        <v>115</v>
      </c>
      <c r="C23" s="255">
        <f t="shared" si="0"/>
        <v>300000</v>
      </c>
      <c r="D23" s="24"/>
      <c r="E23" s="24">
        <v>300000</v>
      </c>
      <c r="F23" s="258"/>
      <c r="G23" s="259"/>
      <c r="H23" s="257">
        <f t="shared" si="1"/>
        <v>0</v>
      </c>
      <c r="I23" s="258"/>
      <c r="J23" s="259"/>
      <c r="K23" s="259"/>
      <c r="L23" s="258"/>
      <c r="M23" s="259"/>
    </row>
    <row r="24" spans="1:13" s="81" customFormat="1" ht="20.25" customHeight="1">
      <c r="A24" s="184" t="s">
        <v>116</v>
      </c>
      <c r="B24" s="184" t="s">
        <v>117</v>
      </c>
      <c r="C24" s="255">
        <f t="shared" si="0"/>
        <v>300000</v>
      </c>
      <c r="D24" s="24"/>
      <c r="E24" s="24">
        <v>300000</v>
      </c>
      <c r="F24" s="258"/>
      <c r="G24" s="259"/>
      <c r="H24" s="257">
        <f t="shared" si="1"/>
        <v>0</v>
      </c>
      <c r="I24" s="258"/>
      <c r="J24" s="259"/>
      <c r="K24" s="259"/>
      <c r="L24" s="258"/>
      <c r="M24" s="259"/>
    </row>
    <row r="25" spans="1:13" ht="20.25" customHeight="1">
      <c r="A25" s="184" t="s">
        <v>118</v>
      </c>
      <c r="B25" s="184" t="s">
        <v>119</v>
      </c>
      <c r="C25" s="255">
        <f t="shared" si="0"/>
        <v>711466</v>
      </c>
      <c r="D25" s="24">
        <v>711466</v>
      </c>
      <c r="E25" s="24"/>
      <c r="F25" s="258"/>
      <c r="G25" s="259"/>
      <c r="H25" s="257">
        <f t="shared" si="1"/>
        <v>0</v>
      </c>
      <c r="I25" s="258"/>
      <c r="J25" s="259"/>
      <c r="K25" s="259"/>
      <c r="L25" s="258"/>
      <c r="M25" s="259"/>
    </row>
    <row r="26" spans="1:13" ht="20.25" customHeight="1">
      <c r="A26" s="184" t="s">
        <v>120</v>
      </c>
      <c r="B26" s="184" t="s">
        <v>121</v>
      </c>
      <c r="C26" s="255">
        <f t="shared" si="0"/>
        <v>711466</v>
      </c>
      <c r="D26" s="24">
        <v>711466</v>
      </c>
      <c r="E26" s="24"/>
      <c r="F26" s="258"/>
      <c r="G26" s="259"/>
      <c r="H26" s="257">
        <f t="shared" si="1"/>
        <v>0</v>
      </c>
      <c r="I26" s="258"/>
      <c r="J26" s="259"/>
      <c r="K26" s="259"/>
      <c r="L26" s="258"/>
      <c r="M26" s="259"/>
    </row>
    <row r="27" spans="1:13" s="81" customFormat="1" ht="20.25" customHeight="1">
      <c r="A27" s="184" t="s">
        <v>122</v>
      </c>
      <c r="B27" s="184" t="s">
        <v>123</v>
      </c>
      <c r="C27" s="255">
        <f t="shared" si="0"/>
        <v>711466</v>
      </c>
      <c r="D27" s="24">
        <v>711466</v>
      </c>
      <c r="E27" s="24"/>
      <c r="F27" s="258"/>
      <c r="G27" s="259"/>
      <c r="H27" s="257">
        <f t="shared" si="1"/>
        <v>0</v>
      </c>
      <c r="I27" s="258"/>
      <c r="J27" s="259"/>
      <c r="K27" s="259"/>
      <c r="L27" s="258"/>
      <c r="M27" s="259"/>
    </row>
    <row r="28" spans="1:13" ht="20.25" customHeight="1">
      <c r="A28" s="76"/>
      <c r="B28" s="76"/>
      <c r="C28" s="255">
        <f t="shared" si="0"/>
        <v>0</v>
      </c>
      <c r="D28" s="259"/>
      <c r="E28" s="259"/>
      <c r="F28" s="258"/>
      <c r="G28" s="259"/>
      <c r="H28" s="257">
        <f t="shared" si="1"/>
        <v>0</v>
      </c>
      <c r="I28" s="258"/>
      <c r="J28" s="259"/>
      <c r="K28" s="259"/>
      <c r="L28" s="258"/>
      <c r="M28" s="259"/>
    </row>
    <row r="29" spans="1:13" ht="20.25" customHeight="1">
      <c r="A29" s="76"/>
      <c r="B29" s="76"/>
      <c r="C29" s="255">
        <f t="shared" si="0"/>
        <v>0</v>
      </c>
      <c r="D29" s="259"/>
      <c r="E29" s="259"/>
      <c r="F29" s="258"/>
      <c r="G29" s="259"/>
      <c r="H29" s="257">
        <f t="shared" si="1"/>
        <v>0</v>
      </c>
      <c r="I29" s="258"/>
      <c r="J29" s="259"/>
      <c r="K29" s="259"/>
      <c r="L29" s="258"/>
      <c r="M29" s="259"/>
    </row>
    <row r="30" spans="1:13" ht="20.25" customHeight="1">
      <c r="A30" s="76"/>
      <c r="B30" s="76"/>
      <c r="C30" s="255">
        <f t="shared" si="0"/>
        <v>0</v>
      </c>
      <c r="D30" s="259"/>
      <c r="E30" s="259"/>
      <c r="F30" s="258"/>
      <c r="G30" s="259"/>
      <c r="H30" s="257">
        <f t="shared" si="1"/>
        <v>0</v>
      </c>
      <c r="I30" s="258"/>
      <c r="J30" s="259"/>
      <c r="K30" s="259"/>
      <c r="L30" s="258"/>
      <c r="M30" s="259"/>
    </row>
    <row r="31" spans="1:13" ht="17.25" customHeight="1">
      <c r="A31" s="260" t="s">
        <v>124</v>
      </c>
      <c r="B31" s="261" t="s">
        <v>124</v>
      </c>
      <c r="C31" s="255">
        <f>C25+C19+C13+C7</f>
        <v>12053169</v>
      </c>
      <c r="D31" s="24">
        <v>11123533</v>
      </c>
      <c r="E31" s="24">
        <v>929636</v>
      </c>
      <c r="F31" s="262">
        <f aca="true" t="shared" si="2" ref="E31:M31">SUM(F7:F30)</f>
        <v>0</v>
      </c>
      <c r="G31" s="262">
        <f t="shared" si="2"/>
        <v>0</v>
      </c>
      <c r="H31" s="257">
        <f t="shared" si="2"/>
        <v>0</v>
      </c>
      <c r="I31" s="262">
        <f t="shared" si="2"/>
        <v>0</v>
      </c>
      <c r="J31" s="262">
        <f t="shared" si="2"/>
        <v>0</v>
      </c>
      <c r="K31" s="262">
        <f t="shared" si="2"/>
        <v>0</v>
      </c>
      <c r="L31" s="262">
        <f t="shared" si="2"/>
        <v>0</v>
      </c>
      <c r="M31" s="262">
        <f t="shared" si="2"/>
        <v>0</v>
      </c>
    </row>
  </sheetData>
  <sheetProtection/>
  <mergeCells count="11">
    <mergeCell ref="A2:M2"/>
    <mergeCell ref="A3:J3"/>
    <mergeCell ref="H4:M4"/>
    <mergeCell ref="A31:B31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5" activePane="bottomRight" state="frozen"/>
      <selection pane="bottomRight" activeCell="C36" sqref="C36"/>
    </sheetView>
  </sheetViews>
  <sheetFormatPr defaultColWidth="8.8515625" defaultRowHeight="14.25" customHeight="1"/>
  <cols>
    <col min="1" max="1" width="49.28125" style="68" customWidth="1"/>
    <col min="2" max="2" width="38.8515625" style="68" customWidth="1"/>
    <col min="3" max="3" width="48.57421875" style="68" customWidth="1"/>
    <col min="4" max="4" width="36.421875" style="68" customWidth="1"/>
    <col min="5" max="5" width="9.140625" style="69" customWidth="1"/>
    <col min="6" max="16384" width="9.140625" style="69" bestFit="1" customWidth="1"/>
  </cols>
  <sheetData>
    <row r="1" spans="1:4" ht="14.25" customHeight="1">
      <c r="A1" s="236"/>
      <c r="B1" s="236"/>
      <c r="C1" s="236"/>
      <c r="D1" s="157" t="s">
        <v>125</v>
      </c>
    </row>
    <row r="2" spans="1:4" ht="31.5" customHeight="1">
      <c r="A2" s="70" t="s">
        <v>126</v>
      </c>
      <c r="B2" s="237"/>
      <c r="C2" s="237"/>
      <c r="D2" s="237"/>
    </row>
    <row r="3" spans="1:4" ht="17.25" customHeight="1">
      <c r="A3" s="167" t="str">
        <f>'财务收支预算总表01-1'!A3</f>
        <v>单位名称：大姚县林业和草原局</v>
      </c>
      <c r="B3" s="238"/>
      <c r="C3" s="238"/>
      <c r="D3" s="158" t="s">
        <v>3</v>
      </c>
    </row>
    <row r="4" spans="1:4" ht="19.5" customHeight="1">
      <c r="A4" s="90" t="s">
        <v>4</v>
      </c>
      <c r="B4" s="169"/>
      <c r="C4" s="90" t="s">
        <v>5</v>
      </c>
      <c r="D4" s="169"/>
    </row>
    <row r="5" spans="1:4" ht="21.75" customHeight="1">
      <c r="A5" s="89" t="s">
        <v>6</v>
      </c>
      <c r="B5" s="239" t="s">
        <v>7</v>
      </c>
      <c r="C5" s="89" t="s">
        <v>127</v>
      </c>
      <c r="D5" s="240" t="s">
        <v>7</v>
      </c>
    </row>
    <row r="6" spans="1:4" ht="17.25" customHeight="1">
      <c r="A6" s="93"/>
      <c r="B6" s="136"/>
      <c r="C6" s="93"/>
      <c r="D6" s="241"/>
    </row>
    <row r="7" spans="1:4" ht="17.25" customHeight="1">
      <c r="A7" s="242" t="s">
        <v>128</v>
      </c>
      <c r="B7" s="24">
        <v>12053169</v>
      </c>
      <c r="C7" s="243" t="s">
        <v>129</v>
      </c>
      <c r="D7" s="25">
        <v>12053169</v>
      </c>
    </row>
    <row r="8" spans="1:4" ht="17.25" customHeight="1">
      <c r="A8" s="244" t="s">
        <v>130</v>
      </c>
      <c r="B8" s="24">
        <v>12053169</v>
      </c>
      <c r="C8" s="243" t="s">
        <v>131</v>
      </c>
      <c r="D8" s="99"/>
    </row>
    <row r="9" spans="1:4" ht="17.25" customHeight="1">
      <c r="A9" s="244" t="s">
        <v>132</v>
      </c>
      <c r="B9" s="245"/>
      <c r="C9" s="243" t="s">
        <v>133</v>
      </c>
      <c r="D9" s="99"/>
    </row>
    <row r="10" spans="1:4" ht="17.25" customHeight="1">
      <c r="A10" s="244" t="s">
        <v>134</v>
      </c>
      <c r="B10" s="245"/>
      <c r="C10" s="243" t="s">
        <v>135</v>
      </c>
      <c r="D10" s="99"/>
    </row>
    <row r="11" spans="1:4" ht="17.25" customHeight="1">
      <c r="A11" s="244" t="s">
        <v>136</v>
      </c>
      <c r="B11" s="245">
        <f>B12+B13+B14</f>
        <v>0</v>
      </c>
      <c r="C11" s="243" t="s">
        <v>137</v>
      </c>
      <c r="D11" s="99"/>
    </row>
    <row r="12" spans="1:4" ht="17.25" customHeight="1">
      <c r="A12" s="244" t="s">
        <v>130</v>
      </c>
      <c r="B12" s="245"/>
      <c r="C12" s="243" t="s">
        <v>138</v>
      </c>
      <c r="D12" s="99"/>
    </row>
    <row r="13" spans="1:4" ht="17.25" customHeight="1">
      <c r="A13" s="246" t="s">
        <v>132</v>
      </c>
      <c r="B13" s="99"/>
      <c r="C13" s="243" t="s">
        <v>139</v>
      </c>
      <c r="D13" s="99"/>
    </row>
    <row r="14" spans="1:4" ht="17.25" customHeight="1">
      <c r="A14" s="246" t="s">
        <v>134</v>
      </c>
      <c r="B14" s="99"/>
      <c r="C14" s="243" t="s">
        <v>140</v>
      </c>
      <c r="D14" s="99"/>
    </row>
    <row r="15" spans="1:4" ht="17.25" customHeight="1">
      <c r="A15" s="244"/>
      <c r="B15" s="99"/>
      <c r="C15" s="243" t="s">
        <v>141</v>
      </c>
      <c r="D15" s="25">
        <v>2248228</v>
      </c>
    </row>
    <row r="16" spans="1:4" ht="17.25" customHeight="1">
      <c r="A16" s="244"/>
      <c r="B16" s="245"/>
      <c r="C16" s="243" t="s">
        <v>142</v>
      </c>
      <c r="D16" s="25">
        <v>728447</v>
      </c>
    </row>
    <row r="17" spans="1:4" ht="17.25" customHeight="1">
      <c r="A17" s="244"/>
      <c r="B17" s="247"/>
      <c r="C17" s="243" t="s">
        <v>143</v>
      </c>
      <c r="D17" s="99"/>
    </row>
    <row r="18" spans="1:4" ht="17.25" customHeight="1">
      <c r="A18" s="246"/>
      <c r="B18" s="247"/>
      <c r="C18" s="243" t="s">
        <v>144</v>
      </c>
      <c r="D18" s="99"/>
    </row>
    <row r="19" spans="1:4" ht="17.25" customHeight="1">
      <c r="A19" s="246"/>
      <c r="B19" s="248"/>
      <c r="C19" s="243" t="s">
        <v>145</v>
      </c>
      <c r="D19" s="25">
        <v>8365028</v>
      </c>
    </row>
    <row r="20" spans="1:4" ht="17.25" customHeight="1">
      <c r="A20" s="249"/>
      <c r="B20" s="248"/>
      <c r="C20" s="243" t="s">
        <v>146</v>
      </c>
      <c r="D20" s="99"/>
    </row>
    <row r="21" spans="1:4" ht="17.25" customHeight="1">
      <c r="A21" s="249"/>
      <c r="B21" s="248"/>
      <c r="C21" s="243" t="s">
        <v>147</v>
      </c>
      <c r="D21" s="99"/>
    </row>
    <row r="22" spans="1:4" ht="17.25" customHeight="1">
      <c r="A22" s="249"/>
      <c r="B22" s="248"/>
      <c r="C22" s="243" t="s">
        <v>148</v>
      </c>
      <c r="D22" s="99"/>
    </row>
    <row r="23" spans="1:4" ht="17.25" customHeight="1">
      <c r="A23" s="249"/>
      <c r="B23" s="248"/>
      <c r="C23" s="243" t="s">
        <v>149</v>
      </c>
      <c r="D23" s="99"/>
    </row>
    <row r="24" spans="1:4" ht="17.25" customHeight="1">
      <c r="A24" s="249"/>
      <c r="B24" s="248"/>
      <c r="C24" s="243" t="s">
        <v>150</v>
      </c>
      <c r="D24" s="99"/>
    </row>
    <row r="25" spans="1:4" ht="17.25" customHeight="1">
      <c r="A25" s="249"/>
      <c r="B25" s="248"/>
      <c r="C25" s="243" t="s">
        <v>151</v>
      </c>
      <c r="D25" s="99"/>
    </row>
    <row r="26" spans="1:4" ht="17.25" customHeight="1">
      <c r="A26" s="249"/>
      <c r="B26" s="248"/>
      <c r="C26" s="243" t="s">
        <v>152</v>
      </c>
      <c r="D26" s="25">
        <v>711466</v>
      </c>
    </row>
    <row r="27" spans="1:4" ht="17.25" customHeight="1">
      <c r="A27" s="249"/>
      <c r="B27" s="248"/>
      <c r="C27" s="243" t="s">
        <v>153</v>
      </c>
      <c r="D27" s="99"/>
    </row>
    <row r="28" spans="1:4" ht="17.25" customHeight="1">
      <c r="A28" s="249"/>
      <c r="B28" s="248"/>
      <c r="C28" s="243" t="s">
        <v>154</v>
      </c>
      <c r="D28" s="99"/>
    </row>
    <row r="29" spans="1:4" ht="17.25" customHeight="1">
      <c r="A29" s="249"/>
      <c r="B29" s="248"/>
      <c r="C29" s="243" t="s">
        <v>155</v>
      </c>
      <c r="D29" s="99"/>
    </row>
    <row r="30" spans="1:4" ht="17.25" customHeight="1">
      <c r="A30" s="249"/>
      <c r="B30" s="248"/>
      <c r="C30" s="243" t="s">
        <v>156</v>
      </c>
      <c r="D30" s="99"/>
    </row>
    <row r="31" spans="1:4" ht="14.25" customHeight="1">
      <c r="A31" s="250"/>
      <c r="B31" s="247"/>
      <c r="C31" s="246" t="s">
        <v>157</v>
      </c>
      <c r="D31" s="247"/>
    </row>
    <row r="32" spans="1:4" ht="17.25" customHeight="1">
      <c r="A32" s="251" t="s">
        <v>158</v>
      </c>
      <c r="B32" s="247">
        <f>B11+B7</f>
        <v>12053169</v>
      </c>
      <c r="C32" s="250" t="s">
        <v>49</v>
      </c>
      <c r="D32" s="247">
        <f>D31+D7</f>
        <v>12053169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Zeros="0" workbookViewId="0" topLeftCell="A3">
      <selection activeCell="C23" sqref="C23"/>
    </sheetView>
  </sheetViews>
  <sheetFormatPr defaultColWidth="8.8515625" defaultRowHeight="14.25" customHeight="1"/>
  <cols>
    <col min="1" max="1" width="20.140625" style="160" customWidth="1"/>
    <col min="2" max="2" width="44.00390625" style="160" customWidth="1"/>
    <col min="3" max="3" width="24.28125" style="81" customWidth="1"/>
    <col min="4" max="4" width="16.57421875" style="81" customWidth="1"/>
    <col min="5" max="7" width="24.28125" style="81" customWidth="1"/>
    <col min="8" max="8" width="9.140625" style="81" customWidth="1"/>
    <col min="9" max="16384" width="9.140625" style="81" bestFit="1" customWidth="1"/>
  </cols>
  <sheetData>
    <row r="1" spans="4:7" ht="12" customHeight="1">
      <c r="D1" s="232"/>
      <c r="F1" s="83"/>
      <c r="G1" s="83" t="s">
        <v>159</v>
      </c>
    </row>
    <row r="2" spans="1:7" ht="39" customHeight="1">
      <c r="A2" s="165" t="s">
        <v>160</v>
      </c>
      <c r="B2" s="165"/>
      <c r="C2" s="165"/>
      <c r="D2" s="165"/>
      <c r="E2" s="166"/>
      <c r="F2" s="166"/>
      <c r="G2" s="166"/>
    </row>
    <row r="3" spans="1:7" ht="18" customHeight="1">
      <c r="A3" s="167" t="str">
        <f>'财务收支预算总表01-1'!A3</f>
        <v>单位名称：大姚县林业和草原局</v>
      </c>
      <c r="F3" s="163"/>
      <c r="G3" s="163" t="s">
        <v>3</v>
      </c>
    </row>
    <row r="4" spans="1:7" ht="20.25" customHeight="1">
      <c r="A4" s="212" t="s">
        <v>161</v>
      </c>
      <c r="B4" s="212"/>
      <c r="C4" s="110" t="s">
        <v>55</v>
      </c>
      <c r="D4" s="110" t="s">
        <v>74</v>
      </c>
      <c r="E4" s="110"/>
      <c r="F4" s="110"/>
      <c r="G4" s="110" t="s">
        <v>75</v>
      </c>
    </row>
    <row r="5" spans="1:7" ht="20.25" customHeight="1">
      <c r="A5" s="173" t="s">
        <v>72</v>
      </c>
      <c r="B5" s="173" t="s">
        <v>73</v>
      </c>
      <c r="C5" s="110"/>
      <c r="D5" s="110" t="s">
        <v>57</v>
      </c>
      <c r="E5" s="110" t="s">
        <v>162</v>
      </c>
      <c r="F5" s="110" t="s">
        <v>163</v>
      </c>
      <c r="G5" s="110"/>
    </row>
    <row r="6" spans="1:7" ht="13.5" customHeight="1">
      <c r="A6" s="173" t="s">
        <v>164</v>
      </c>
      <c r="B6" s="173" t="s">
        <v>165</v>
      </c>
      <c r="C6" s="173" t="s">
        <v>166</v>
      </c>
      <c r="D6" s="173" t="s">
        <v>167</v>
      </c>
      <c r="E6" s="173" t="s">
        <v>168</v>
      </c>
      <c r="F6" s="173" t="s">
        <v>169</v>
      </c>
      <c r="G6" s="173" t="s">
        <v>170</v>
      </c>
    </row>
    <row r="7" spans="1:7" ht="18" customHeight="1">
      <c r="A7" s="184" t="s">
        <v>82</v>
      </c>
      <c r="B7" s="184" t="s">
        <v>83</v>
      </c>
      <c r="C7" s="207">
        <f>D7+G7</f>
        <v>2248228</v>
      </c>
      <c r="D7" s="207">
        <f>E7+F7</f>
        <v>2088592</v>
      </c>
      <c r="E7" s="205">
        <v>2088592</v>
      </c>
      <c r="F7" s="205"/>
      <c r="G7" s="205">
        <v>159636</v>
      </c>
    </row>
    <row r="8" spans="1:7" ht="18" customHeight="1">
      <c r="A8" s="184" t="s">
        <v>84</v>
      </c>
      <c r="B8" s="184" t="s">
        <v>85</v>
      </c>
      <c r="C8" s="207">
        <f aca="true" t="shared" si="0" ref="C8:C38">D8+G8</f>
        <v>2088592</v>
      </c>
      <c r="D8" s="207">
        <f aca="true" t="shared" si="1" ref="D8:D38">E8+F8</f>
        <v>2088592</v>
      </c>
      <c r="E8" s="205">
        <v>2088592</v>
      </c>
      <c r="F8" s="205"/>
      <c r="G8" s="205"/>
    </row>
    <row r="9" spans="1:7" ht="18" customHeight="1">
      <c r="A9" s="184" t="s">
        <v>86</v>
      </c>
      <c r="B9" s="184" t="s">
        <v>87</v>
      </c>
      <c r="C9" s="207">
        <f t="shared" si="0"/>
        <v>1080902</v>
      </c>
      <c r="D9" s="207">
        <f t="shared" si="1"/>
        <v>1080902</v>
      </c>
      <c r="E9" s="205">
        <v>1080902</v>
      </c>
      <c r="F9" s="205"/>
      <c r="G9" s="205"/>
    </row>
    <row r="10" spans="1:7" ht="18" customHeight="1">
      <c r="A10" s="184" t="s">
        <v>88</v>
      </c>
      <c r="B10" s="184" t="s">
        <v>89</v>
      </c>
      <c r="C10" s="207">
        <f t="shared" si="0"/>
        <v>1007690</v>
      </c>
      <c r="D10" s="207">
        <f t="shared" si="1"/>
        <v>1007690</v>
      </c>
      <c r="E10" s="205">
        <v>1007690</v>
      </c>
      <c r="F10" s="205"/>
      <c r="G10" s="205"/>
    </row>
    <row r="11" spans="1:7" ht="18" customHeight="1">
      <c r="A11" s="184" t="s">
        <v>90</v>
      </c>
      <c r="B11" s="184" t="s">
        <v>91</v>
      </c>
      <c r="C11" s="207">
        <f t="shared" si="0"/>
        <v>159636</v>
      </c>
      <c r="D11" s="207">
        <f t="shared" si="1"/>
        <v>0</v>
      </c>
      <c r="E11" s="205"/>
      <c r="F11" s="205"/>
      <c r="G11" s="205">
        <v>159636</v>
      </c>
    </row>
    <row r="12" spans="1:7" ht="18" customHeight="1">
      <c r="A12" s="184" t="s">
        <v>92</v>
      </c>
      <c r="B12" s="184" t="s">
        <v>93</v>
      </c>
      <c r="C12" s="207">
        <f t="shared" si="0"/>
        <v>159636</v>
      </c>
      <c r="D12" s="207">
        <f t="shared" si="1"/>
        <v>0</v>
      </c>
      <c r="E12" s="205"/>
      <c r="F12" s="205"/>
      <c r="G12" s="205">
        <v>159636</v>
      </c>
    </row>
    <row r="13" spans="1:7" ht="18" customHeight="1">
      <c r="A13" s="184" t="s">
        <v>94</v>
      </c>
      <c r="B13" s="184" t="s">
        <v>95</v>
      </c>
      <c r="C13" s="207">
        <f t="shared" si="0"/>
        <v>728447</v>
      </c>
      <c r="D13" s="207">
        <f t="shared" si="1"/>
        <v>728447</v>
      </c>
      <c r="E13" s="205">
        <v>728447</v>
      </c>
      <c r="F13" s="205"/>
      <c r="G13" s="205"/>
    </row>
    <row r="14" spans="1:7" ht="18" customHeight="1">
      <c r="A14" s="184" t="s">
        <v>96</v>
      </c>
      <c r="B14" s="184" t="s">
        <v>97</v>
      </c>
      <c r="C14" s="207">
        <f t="shared" si="0"/>
        <v>728447</v>
      </c>
      <c r="D14" s="207">
        <f t="shared" si="1"/>
        <v>728447</v>
      </c>
      <c r="E14" s="205">
        <v>728447</v>
      </c>
      <c r="F14" s="205"/>
      <c r="G14" s="205"/>
    </row>
    <row r="15" spans="1:7" ht="18" customHeight="1">
      <c r="A15" s="184" t="s">
        <v>98</v>
      </c>
      <c r="B15" s="184" t="s">
        <v>99</v>
      </c>
      <c r="C15" s="207">
        <f t="shared" si="0"/>
        <v>157413</v>
      </c>
      <c r="D15" s="207">
        <f t="shared" si="1"/>
        <v>157413</v>
      </c>
      <c r="E15" s="205">
        <v>157413</v>
      </c>
      <c r="F15" s="205"/>
      <c r="G15" s="205"/>
    </row>
    <row r="16" spans="1:7" ht="18" customHeight="1">
      <c r="A16" s="184" t="s">
        <v>100</v>
      </c>
      <c r="B16" s="184" t="s">
        <v>101</v>
      </c>
      <c r="C16" s="207">
        <f t="shared" si="0"/>
        <v>199889</v>
      </c>
      <c r="D16" s="207">
        <f t="shared" si="1"/>
        <v>199889</v>
      </c>
      <c r="E16" s="205">
        <v>199889</v>
      </c>
      <c r="F16" s="205"/>
      <c r="G16" s="205"/>
    </row>
    <row r="17" spans="1:7" ht="18" customHeight="1">
      <c r="A17" s="184" t="s">
        <v>102</v>
      </c>
      <c r="B17" s="184" t="s">
        <v>103</v>
      </c>
      <c r="C17" s="207">
        <f t="shared" si="0"/>
        <v>321795</v>
      </c>
      <c r="D17" s="207">
        <f t="shared" si="1"/>
        <v>321795</v>
      </c>
      <c r="E17" s="205">
        <v>321795</v>
      </c>
      <c r="F17" s="205"/>
      <c r="G17" s="205"/>
    </row>
    <row r="18" spans="1:7" ht="18" customHeight="1">
      <c r="A18" s="184" t="s">
        <v>104</v>
      </c>
      <c r="B18" s="184" t="s">
        <v>105</v>
      </c>
      <c r="C18" s="207">
        <f t="shared" si="0"/>
        <v>49350</v>
      </c>
      <c r="D18" s="207">
        <f t="shared" si="1"/>
        <v>49350</v>
      </c>
      <c r="E18" s="205">
        <v>49350</v>
      </c>
      <c r="F18" s="205"/>
      <c r="G18" s="205"/>
    </row>
    <row r="19" spans="1:7" ht="18" customHeight="1">
      <c r="A19" s="184" t="s">
        <v>106</v>
      </c>
      <c r="B19" s="184" t="s">
        <v>107</v>
      </c>
      <c r="C19" s="207">
        <f t="shared" si="0"/>
        <v>8365028</v>
      </c>
      <c r="D19" s="207">
        <f t="shared" si="1"/>
        <v>7595028</v>
      </c>
      <c r="E19" s="205">
        <v>6862048</v>
      </c>
      <c r="F19" s="205">
        <v>732980</v>
      </c>
      <c r="G19" s="205">
        <v>770000</v>
      </c>
    </row>
    <row r="20" spans="1:7" ht="18" customHeight="1">
      <c r="A20" s="184" t="s">
        <v>108</v>
      </c>
      <c r="B20" s="184" t="s">
        <v>109</v>
      </c>
      <c r="C20" s="207">
        <f t="shared" si="0"/>
        <v>8065028</v>
      </c>
      <c r="D20" s="207">
        <f t="shared" si="1"/>
        <v>7595028</v>
      </c>
      <c r="E20" s="205">
        <v>6862048</v>
      </c>
      <c r="F20" s="205">
        <v>732980</v>
      </c>
      <c r="G20" s="205">
        <v>470000</v>
      </c>
    </row>
    <row r="21" spans="1:7" ht="18" customHeight="1">
      <c r="A21" s="184" t="s">
        <v>110</v>
      </c>
      <c r="B21" s="184" t="s">
        <v>111</v>
      </c>
      <c r="C21" s="207">
        <f t="shared" si="0"/>
        <v>7595028</v>
      </c>
      <c r="D21" s="207">
        <f t="shared" si="1"/>
        <v>7595028</v>
      </c>
      <c r="E21" s="205">
        <v>6862048</v>
      </c>
      <c r="F21" s="205">
        <v>732980</v>
      </c>
      <c r="G21" s="205"/>
    </row>
    <row r="22" spans="1:7" ht="18" customHeight="1">
      <c r="A22" s="184" t="s">
        <v>112</v>
      </c>
      <c r="B22" s="184" t="s">
        <v>113</v>
      </c>
      <c r="C22" s="207">
        <f t="shared" si="0"/>
        <v>470000</v>
      </c>
      <c r="D22" s="207">
        <f t="shared" si="1"/>
        <v>0</v>
      </c>
      <c r="E22" s="205"/>
      <c r="F22" s="205"/>
      <c r="G22" s="205">
        <v>470000</v>
      </c>
    </row>
    <row r="23" spans="1:7" ht="18" customHeight="1">
      <c r="A23" s="184" t="s">
        <v>114</v>
      </c>
      <c r="B23" s="184" t="s">
        <v>115</v>
      </c>
      <c r="C23" s="207">
        <f t="shared" si="0"/>
        <v>300000</v>
      </c>
      <c r="D23" s="207">
        <f t="shared" si="1"/>
        <v>0</v>
      </c>
      <c r="E23" s="205"/>
      <c r="F23" s="205"/>
      <c r="G23" s="205">
        <v>300000</v>
      </c>
    </row>
    <row r="24" spans="1:7" ht="18" customHeight="1">
      <c r="A24" s="184" t="s">
        <v>116</v>
      </c>
      <c r="B24" s="184" t="s">
        <v>117</v>
      </c>
      <c r="C24" s="207">
        <f t="shared" si="0"/>
        <v>300000</v>
      </c>
      <c r="D24" s="207">
        <f t="shared" si="1"/>
        <v>0</v>
      </c>
      <c r="E24" s="205"/>
      <c r="F24" s="205"/>
      <c r="G24" s="205">
        <v>300000</v>
      </c>
    </row>
    <row r="25" spans="1:7" ht="18" customHeight="1">
      <c r="A25" s="184" t="s">
        <v>118</v>
      </c>
      <c r="B25" s="184" t="s">
        <v>119</v>
      </c>
      <c r="C25" s="207">
        <f t="shared" si="0"/>
        <v>711466</v>
      </c>
      <c r="D25" s="207">
        <f t="shared" si="1"/>
        <v>711466</v>
      </c>
      <c r="E25" s="205">
        <v>711466</v>
      </c>
      <c r="F25" s="205"/>
      <c r="G25" s="205"/>
    </row>
    <row r="26" spans="1:7" ht="18" customHeight="1">
      <c r="A26" s="184" t="s">
        <v>120</v>
      </c>
      <c r="B26" s="184" t="s">
        <v>121</v>
      </c>
      <c r="C26" s="207">
        <f t="shared" si="0"/>
        <v>711466</v>
      </c>
      <c r="D26" s="207">
        <f t="shared" si="1"/>
        <v>711466</v>
      </c>
      <c r="E26" s="205">
        <v>711466</v>
      </c>
      <c r="F26" s="205"/>
      <c r="G26" s="205"/>
    </row>
    <row r="27" spans="1:7" ht="18" customHeight="1">
      <c r="A27" s="184" t="s">
        <v>122</v>
      </c>
      <c r="B27" s="184" t="s">
        <v>123</v>
      </c>
      <c r="C27" s="207">
        <f t="shared" si="0"/>
        <v>711466</v>
      </c>
      <c r="D27" s="207">
        <f t="shared" si="1"/>
        <v>711466</v>
      </c>
      <c r="E27" s="205">
        <v>711466</v>
      </c>
      <c r="F27" s="205"/>
      <c r="G27" s="205"/>
    </row>
    <row r="28" spans="1:7" ht="18" customHeight="1">
      <c r="A28" s="176"/>
      <c r="B28" s="176"/>
      <c r="C28" s="207">
        <f t="shared" si="0"/>
        <v>0</v>
      </c>
      <c r="D28" s="207">
        <f t="shared" si="1"/>
        <v>0</v>
      </c>
      <c r="E28" s="233"/>
      <c r="F28" s="233"/>
      <c r="G28" s="233"/>
    </row>
    <row r="29" spans="1:7" ht="18" customHeight="1">
      <c r="A29" s="176"/>
      <c r="B29" s="176"/>
      <c r="C29" s="207">
        <f t="shared" si="0"/>
        <v>0</v>
      </c>
      <c r="D29" s="207">
        <f t="shared" si="1"/>
        <v>0</v>
      </c>
      <c r="E29" s="233"/>
      <c r="F29" s="233"/>
      <c r="G29" s="233"/>
    </row>
    <row r="30" spans="1:7" ht="18" customHeight="1">
      <c r="A30" s="176"/>
      <c r="B30" s="176"/>
      <c r="C30" s="207">
        <f t="shared" si="0"/>
        <v>0</v>
      </c>
      <c r="D30" s="207">
        <f t="shared" si="1"/>
        <v>0</v>
      </c>
      <c r="E30" s="233"/>
      <c r="F30" s="233"/>
      <c r="G30" s="233"/>
    </row>
    <row r="31" spans="1:7" ht="18" customHeight="1">
      <c r="A31" s="176" t="s">
        <v>124</v>
      </c>
      <c r="B31" s="176" t="s">
        <v>124</v>
      </c>
      <c r="C31" s="207">
        <f t="shared" si="0"/>
        <v>12053169</v>
      </c>
      <c r="D31" s="207">
        <f t="shared" si="1"/>
        <v>11123533</v>
      </c>
      <c r="E31" s="234">
        <v>10390553</v>
      </c>
      <c r="F31" s="205">
        <v>732980</v>
      </c>
      <c r="G31" s="233">
        <v>929636</v>
      </c>
    </row>
    <row r="32" spans="3:7" ht="14.25" customHeight="1">
      <c r="C32" s="235"/>
      <c r="D32" s="235"/>
      <c r="E32" s="235"/>
      <c r="F32" s="235"/>
      <c r="G32" s="235"/>
    </row>
  </sheetData>
  <sheetProtection/>
  <mergeCells count="7">
    <mergeCell ref="A2:G2"/>
    <mergeCell ref="A3:E3"/>
    <mergeCell ref="A4:B4"/>
    <mergeCell ref="D4:F4"/>
    <mergeCell ref="A31:B31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A11" sqref="A11"/>
    </sheetView>
  </sheetViews>
  <sheetFormatPr defaultColWidth="8.8515625" defaultRowHeight="12.75"/>
  <cols>
    <col min="1" max="1" width="29.421875" style="220" customWidth="1"/>
    <col min="2" max="2" width="27.421875" style="220" customWidth="1"/>
    <col min="3" max="3" width="17.28125" style="221" customWidth="1"/>
    <col min="4" max="5" width="26.28125" style="222" customWidth="1"/>
    <col min="6" max="6" width="18.7109375" style="222" customWidth="1"/>
    <col min="7" max="7" width="9.140625" style="81" customWidth="1"/>
    <col min="8" max="16384" width="9.140625" style="81" bestFit="1" customWidth="1"/>
  </cols>
  <sheetData>
    <row r="1" spans="1:6" ht="12" customHeight="1">
      <c r="A1" s="223"/>
      <c r="B1" s="223"/>
      <c r="C1" s="120"/>
      <c r="D1" s="81"/>
      <c r="E1" s="81"/>
      <c r="F1" s="224" t="s">
        <v>171</v>
      </c>
    </row>
    <row r="2" spans="1:6" ht="25.5" customHeight="1">
      <c r="A2" s="225" t="s">
        <v>172</v>
      </c>
      <c r="B2" s="225"/>
      <c r="C2" s="225"/>
      <c r="D2" s="225"/>
      <c r="E2" s="226"/>
      <c r="F2" s="226"/>
    </row>
    <row r="3" spans="1:6" ht="15.75" customHeight="1">
      <c r="A3" s="167" t="str">
        <f>'财务收支预算总表01-1'!A3</f>
        <v>单位名称：大姚县林业和草原局</v>
      </c>
      <c r="B3" s="223"/>
      <c r="C3" s="120"/>
      <c r="D3" s="81"/>
      <c r="E3" s="81"/>
      <c r="F3" s="224" t="s">
        <v>173</v>
      </c>
    </row>
    <row r="4" spans="1:6" s="219" customFormat="1" ht="19.5" customHeight="1">
      <c r="A4" s="227" t="s">
        <v>174</v>
      </c>
      <c r="B4" s="89" t="s">
        <v>175</v>
      </c>
      <c r="C4" s="90" t="s">
        <v>176</v>
      </c>
      <c r="D4" s="91"/>
      <c r="E4" s="169"/>
      <c r="F4" s="89" t="s">
        <v>177</v>
      </c>
    </row>
    <row r="5" spans="1:6" s="219" customFormat="1" ht="19.5" customHeight="1">
      <c r="A5" s="136"/>
      <c r="B5" s="93"/>
      <c r="C5" s="92" t="s">
        <v>57</v>
      </c>
      <c r="D5" s="92" t="s">
        <v>178</v>
      </c>
      <c r="E5" s="92" t="s">
        <v>179</v>
      </c>
      <c r="F5" s="93"/>
    </row>
    <row r="6" spans="1:6" s="219" customFormat="1" ht="18.75" customHeight="1">
      <c r="A6" s="228">
        <v>1</v>
      </c>
      <c r="B6" s="228">
        <v>2</v>
      </c>
      <c r="C6" s="229">
        <v>3</v>
      </c>
      <c r="D6" s="228">
        <v>4</v>
      </c>
      <c r="E6" s="228">
        <v>5</v>
      </c>
      <c r="F6" s="228">
        <v>6</v>
      </c>
    </row>
    <row r="7" spans="1:6" ht="18.75" customHeight="1">
      <c r="A7" s="230">
        <f>B7+C7+F7</f>
        <v>218000</v>
      </c>
      <c r="B7" s="230"/>
      <c r="C7" s="231">
        <f>D7+E7</f>
        <v>210000</v>
      </c>
      <c r="D7" s="230"/>
      <c r="E7" s="24">
        <v>210000</v>
      </c>
      <c r="F7" s="24">
        <v>8000</v>
      </c>
    </row>
    <row r="8" ht="12.75">
      <c r="A8" s="223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Zeros="0" workbookViewId="0" topLeftCell="A16">
      <selection activeCell="H22" sqref="H22"/>
    </sheetView>
  </sheetViews>
  <sheetFormatPr defaultColWidth="8.8515625" defaultRowHeight="14.25" customHeight="1"/>
  <cols>
    <col min="1" max="1" width="21.421875" style="160" customWidth="1"/>
    <col min="2" max="2" width="21.140625" style="160" customWidth="1"/>
    <col min="3" max="3" width="24.28125" style="160" customWidth="1"/>
    <col min="4" max="4" width="8.140625" style="160" customWidth="1"/>
    <col min="5" max="5" width="21.8515625" style="160" customWidth="1"/>
    <col min="6" max="6" width="8.7109375" style="160" customWidth="1"/>
    <col min="7" max="7" width="23.8515625" style="160" customWidth="1"/>
    <col min="8" max="8" width="15.28125" style="120" customWidth="1"/>
    <col min="9" max="9" width="16.28125" style="120" customWidth="1"/>
    <col min="10" max="10" width="14.57421875" style="120" customWidth="1"/>
    <col min="11" max="24" width="12.140625" style="120" customWidth="1"/>
    <col min="25" max="25" width="9.140625" style="81" customWidth="1"/>
    <col min="26" max="16384" width="9.140625" style="81" bestFit="1" customWidth="1"/>
  </cols>
  <sheetData>
    <row r="1" ht="12" customHeight="1">
      <c r="X1" s="218" t="s">
        <v>180</v>
      </c>
    </row>
    <row r="2" spans="1:24" ht="39" customHeight="1">
      <c r="A2" s="165" t="s">
        <v>181</v>
      </c>
      <c r="B2" s="165"/>
      <c r="C2" s="165"/>
      <c r="D2" s="165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</row>
    <row r="3" spans="1:24" ht="18" customHeight="1">
      <c r="A3" s="167" t="str">
        <f>'财务收支预算总表01-1'!A3</f>
        <v>单位名称：大姚县林业和草原局</v>
      </c>
      <c r="H3" s="81"/>
      <c r="I3" s="81"/>
      <c r="J3" s="81"/>
      <c r="K3" s="81"/>
      <c r="L3" s="81"/>
      <c r="M3" s="81"/>
      <c r="N3" s="81"/>
      <c r="O3" s="81"/>
      <c r="P3" s="81"/>
      <c r="Q3" s="81"/>
      <c r="X3" s="87" t="s">
        <v>3</v>
      </c>
    </row>
    <row r="4" spans="1:24" ht="13.5">
      <c r="A4" s="212" t="s">
        <v>182</v>
      </c>
      <c r="B4" s="212" t="s">
        <v>183</v>
      </c>
      <c r="C4" s="212" t="s">
        <v>184</v>
      </c>
      <c r="D4" s="212" t="s">
        <v>185</v>
      </c>
      <c r="E4" s="212" t="s">
        <v>186</v>
      </c>
      <c r="F4" s="212" t="s">
        <v>187</v>
      </c>
      <c r="G4" s="212" t="s">
        <v>188</v>
      </c>
      <c r="H4" s="109" t="s">
        <v>189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4" ht="13.5">
      <c r="A5" s="212"/>
      <c r="B5" s="212"/>
      <c r="C5" s="212"/>
      <c r="D5" s="212"/>
      <c r="E5" s="212"/>
      <c r="F5" s="212"/>
      <c r="G5" s="212"/>
      <c r="H5" s="109" t="s">
        <v>190</v>
      </c>
      <c r="I5" s="109" t="s">
        <v>191</v>
      </c>
      <c r="J5" s="109"/>
      <c r="K5" s="109"/>
      <c r="L5" s="109"/>
      <c r="M5" s="109"/>
      <c r="N5" s="109"/>
      <c r="O5" s="110" t="s">
        <v>192</v>
      </c>
      <c r="P5" s="110"/>
      <c r="Q5" s="110"/>
      <c r="R5" s="109" t="s">
        <v>61</v>
      </c>
      <c r="S5" s="109" t="s">
        <v>62</v>
      </c>
      <c r="T5" s="109"/>
      <c r="U5" s="109"/>
      <c r="V5" s="109"/>
      <c r="W5" s="109"/>
      <c r="X5" s="109"/>
    </row>
    <row r="6" spans="1:24" ht="13.5" customHeight="1">
      <c r="A6" s="212"/>
      <c r="B6" s="212"/>
      <c r="C6" s="212"/>
      <c r="D6" s="212"/>
      <c r="E6" s="212"/>
      <c r="F6" s="212"/>
      <c r="G6" s="212"/>
      <c r="H6" s="109"/>
      <c r="I6" s="109" t="s">
        <v>193</v>
      </c>
      <c r="J6" s="109"/>
      <c r="K6" s="109" t="s">
        <v>194</v>
      </c>
      <c r="L6" s="109" t="s">
        <v>195</v>
      </c>
      <c r="M6" s="109" t="s">
        <v>196</v>
      </c>
      <c r="N6" s="109" t="s">
        <v>197</v>
      </c>
      <c r="O6" s="215" t="s">
        <v>58</v>
      </c>
      <c r="P6" s="215" t="s">
        <v>59</v>
      </c>
      <c r="Q6" s="215" t="s">
        <v>60</v>
      </c>
      <c r="R6" s="109"/>
      <c r="S6" s="109" t="s">
        <v>57</v>
      </c>
      <c r="T6" s="109" t="s">
        <v>63</v>
      </c>
      <c r="U6" s="109" t="s">
        <v>64</v>
      </c>
      <c r="V6" s="109" t="s">
        <v>65</v>
      </c>
      <c r="W6" s="109" t="s">
        <v>66</v>
      </c>
      <c r="X6" s="109" t="s">
        <v>67</v>
      </c>
    </row>
    <row r="7" spans="1:24" ht="27">
      <c r="A7" s="212"/>
      <c r="B7" s="212"/>
      <c r="C7" s="212"/>
      <c r="D7" s="212"/>
      <c r="E7" s="212"/>
      <c r="F7" s="212"/>
      <c r="G7" s="212"/>
      <c r="H7" s="109"/>
      <c r="I7" s="109" t="s">
        <v>57</v>
      </c>
      <c r="J7" s="109" t="s">
        <v>198</v>
      </c>
      <c r="K7" s="109"/>
      <c r="L7" s="109"/>
      <c r="M7" s="109"/>
      <c r="N7" s="109"/>
      <c r="O7" s="216"/>
      <c r="P7" s="216"/>
      <c r="Q7" s="216"/>
      <c r="R7" s="109"/>
      <c r="S7" s="109"/>
      <c r="T7" s="109"/>
      <c r="U7" s="109"/>
      <c r="V7" s="109"/>
      <c r="W7" s="109"/>
      <c r="X7" s="109"/>
    </row>
    <row r="8" spans="1:24" ht="13.5" customHeight="1">
      <c r="A8" s="173" t="s">
        <v>164</v>
      </c>
      <c r="B8" s="173" t="s">
        <v>165</v>
      </c>
      <c r="C8" s="173" t="s">
        <v>166</v>
      </c>
      <c r="D8" s="173" t="s">
        <v>167</v>
      </c>
      <c r="E8" s="173" t="s">
        <v>168</v>
      </c>
      <c r="F8" s="173" t="s">
        <v>169</v>
      </c>
      <c r="G8" s="173" t="s">
        <v>170</v>
      </c>
      <c r="H8" s="173" t="s">
        <v>199</v>
      </c>
      <c r="I8" s="173" t="s">
        <v>200</v>
      </c>
      <c r="J8" s="173" t="s">
        <v>201</v>
      </c>
      <c r="K8" s="173" t="s">
        <v>202</v>
      </c>
      <c r="L8" s="173" t="s">
        <v>203</v>
      </c>
      <c r="M8" s="173" t="s">
        <v>204</v>
      </c>
      <c r="N8" s="173" t="s">
        <v>205</v>
      </c>
      <c r="O8" s="173" t="s">
        <v>206</v>
      </c>
      <c r="P8" s="173" t="s">
        <v>207</v>
      </c>
      <c r="Q8" s="173" t="s">
        <v>208</v>
      </c>
      <c r="R8" s="173" t="s">
        <v>209</v>
      </c>
      <c r="S8" s="173" t="s">
        <v>210</v>
      </c>
      <c r="T8" s="173" t="s">
        <v>211</v>
      </c>
      <c r="U8" s="173" t="s">
        <v>212</v>
      </c>
      <c r="V8" s="173" t="s">
        <v>213</v>
      </c>
      <c r="W8" s="173" t="s">
        <v>214</v>
      </c>
      <c r="X8" s="173" t="s">
        <v>215</v>
      </c>
    </row>
    <row r="9" spans="1:24" ht="18" customHeight="1">
      <c r="A9" s="213" t="s">
        <v>216</v>
      </c>
      <c r="B9" s="213" t="s">
        <v>217</v>
      </c>
      <c r="C9" s="213" t="s">
        <v>218</v>
      </c>
      <c r="D9" s="213" t="s">
        <v>110</v>
      </c>
      <c r="E9" s="213" t="s">
        <v>219</v>
      </c>
      <c r="F9" s="213" t="s">
        <v>220</v>
      </c>
      <c r="G9" s="213" t="s">
        <v>221</v>
      </c>
      <c r="H9" s="214">
        <f aca="true" t="shared" si="0" ref="H9:H39">I9+S9</f>
        <v>1079412</v>
      </c>
      <c r="I9" s="25">
        <v>1079412</v>
      </c>
      <c r="J9" s="214"/>
      <c r="K9" s="217"/>
      <c r="L9" s="217"/>
      <c r="M9" s="25">
        <v>1079412</v>
      </c>
      <c r="N9" s="217"/>
      <c r="O9" s="217"/>
      <c r="P9" s="217"/>
      <c r="Q9" s="217"/>
      <c r="R9" s="217"/>
      <c r="S9" s="214">
        <f aca="true" t="shared" si="1" ref="S9:S38">T9+U9+V9+W9+X9</f>
        <v>0</v>
      </c>
      <c r="T9" s="217"/>
      <c r="U9" s="217"/>
      <c r="V9" s="217"/>
      <c r="W9" s="217"/>
      <c r="X9" s="217"/>
    </row>
    <row r="10" spans="1:24" ht="18" customHeight="1">
      <c r="A10" s="213" t="s">
        <v>216</v>
      </c>
      <c r="B10" s="213" t="s">
        <v>222</v>
      </c>
      <c r="C10" s="213" t="s">
        <v>223</v>
      </c>
      <c r="D10" s="213" t="s">
        <v>110</v>
      </c>
      <c r="E10" s="213" t="s">
        <v>219</v>
      </c>
      <c r="F10" s="213" t="s">
        <v>224</v>
      </c>
      <c r="G10" s="213" t="s">
        <v>225</v>
      </c>
      <c r="H10" s="214">
        <f t="shared" si="0"/>
        <v>235800</v>
      </c>
      <c r="I10" s="25">
        <v>235800</v>
      </c>
      <c r="J10" s="214"/>
      <c r="K10" s="217"/>
      <c r="L10" s="217"/>
      <c r="M10" s="25">
        <v>235800</v>
      </c>
      <c r="N10" s="217"/>
      <c r="O10" s="217"/>
      <c r="P10" s="217"/>
      <c r="Q10" s="217"/>
      <c r="R10" s="217"/>
      <c r="S10" s="214">
        <f t="shared" si="1"/>
        <v>0</v>
      </c>
      <c r="T10" s="217"/>
      <c r="U10" s="217"/>
      <c r="V10" s="217"/>
      <c r="W10" s="217"/>
      <c r="X10" s="217"/>
    </row>
    <row r="11" spans="1:24" ht="18" customHeight="1">
      <c r="A11" s="213" t="s">
        <v>216</v>
      </c>
      <c r="B11" s="213" t="s">
        <v>226</v>
      </c>
      <c r="C11" s="213" t="s">
        <v>227</v>
      </c>
      <c r="D11" s="213" t="s">
        <v>110</v>
      </c>
      <c r="E11" s="213" t="s">
        <v>219</v>
      </c>
      <c r="F11" s="213" t="s">
        <v>228</v>
      </c>
      <c r="G11" s="213" t="s">
        <v>229</v>
      </c>
      <c r="H11" s="214">
        <f t="shared" si="0"/>
        <v>449640</v>
      </c>
      <c r="I11" s="25">
        <v>449640</v>
      </c>
      <c r="J11" s="214"/>
      <c r="K11" s="217"/>
      <c r="L11" s="217"/>
      <c r="M11" s="25">
        <v>449640</v>
      </c>
      <c r="N11" s="217"/>
      <c r="O11" s="217"/>
      <c r="P11" s="217"/>
      <c r="Q11" s="217"/>
      <c r="R11" s="217"/>
      <c r="S11" s="214">
        <f t="shared" si="1"/>
        <v>0</v>
      </c>
      <c r="T11" s="217"/>
      <c r="U11" s="217"/>
      <c r="V11" s="217"/>
      <c r="W11" s="217"/>
      <c r="X11" s="217"/>
    </row>
    <row r="12" spans="1:24" ht="18" customHeight="1">
      <c r="A12" s="213" t="s">
        <v>216</v>
      </c>
      <c r="B12" s="213" t="s">
        <v>230</v>
      </c>
      <c r="C12" s="213" t="s">
        <v>231</v>
      </c>
      <c r="D12" s="213" t="s">
        <v>110</v>
      </c>
      <c r="E12" s="213" t="s">
        <v>219</v>
      </c>
      <c r="F12" s="213" t="s">
        <v>228</v>
      </c>
      <c r="G12" s="213" t="s">
        <v>229</v>
      </c>
      <c r="H12" s="214">
        <f t="shared" si="0"/>
        <v>89951</v>
      </c>
      <c r="I12" s="25">
        <v>89951</v>
      </c>
      <c r="J12" s="214"/>
      <c r="K12" s="217"/>
      <c r="L12" s="217"/>
      <c r="M12" s="25">
        <v>89951</v>
      </c>
      <c r="N12" s="217"/>
      <c r="O12" s="217"/>
      <c r="P12" s="217"/>
      <c r="Q12" s="217"/>
      <c r="R12" s="217"/>
      <c r="S12" s="214">
        <f t="shared" si="1"/>
        <v>0</v>
      </c>
      <c r="T12" s="217"/>
      <c r="U12" s="217"/>
      <c r="V12" s="217"/>
      <c r="W12" s="217"/>
      <c r="X12" s="217"/>
    </row>
    <row r="13" spans="1:24" ht="18" customHeight="1">
      <c r="A13" s="213" t="s">
        <v>216</v>
      </c>
      <c r="B13" s="213" t="s">
        <v>232</v>
      </c>
      <c r="C13" s="213" t="s">
        <v>233</v>
      </c>
      <c r="D13" s="213" t="s">
        <v>110</v>
      </c>
      <c r="E13" s="213" t="s">
        <v>219</v>
      </c>
      <c r="F13" s="213" t="s">
        <v>228</v>
      </c>
      <c r="G13" s="213" t="s">
        <v>229</v>
      </c>
      <c r="H13" s="214">
        <f t="shared" si="0"/>
        <v>224820</v>
      </c>
      <c r="I13" s="25">
        <v>224820</v>
      </c>
      <c r="J13" s="214"/>
      <c r="K13" s="217"/>
      <c r="L13" s="217"/>
      <c r="M13" s="25">
        <v>224820</v>
      </c>
      <c r="N13" s="217"/>
      <c r="O13" s="217"/>
      <c r="P13" s="217"/>
      <c r="Q13" s="217"/>
      <c r="R13" s="217"/>
      <c r="S13" s="214">
        <f t="shared" si="1"/>
        <v>0</v>
      </c>
      <c r="T13" s="217"/>
      <c r="U13" s="217"/>
      <c r="V13" s="217"/>
      <c r="W13" s="217"/>
      <c r="X13" s="217"/>
    </row>
    <row r="14" spans="1:24" ht="18" customHeight="1">
      <c r="A14" s="213" t="s">
        <v>216</v>
      </c>
      <c r="B14" s="213" t="s">
        <v>234</v>
      </c>
      <c r="C14" s="213" t="s">
        <v>235</v>
      </c>
      <c r="D14" s="213" t="s">
        <v>110</v>
      </c>
      <c r="E14" s="213" t="s">
        <v>219</v>
      </c>
      <c r="F14" s="213" t="s">
        <v>236</v>
      </c>
      <c r="G14" s="213" t="s">
        <v>237</v>
      </c>
      <c r="H14" s="214">
        <f t="shared" si="0"/>
        <v>1432620</v>
      </c>
      <c r="I14" s="25">
        <v>1432620</v>
      </c>
      <c r="J14" s="214"/>
      <c r="K14" s="217"/>
      <c r="L14" s="217"/>
      <c r="M14" s="25">
        <v>1432620</v>
      </c>
      <c r="N14" s="217"/>
      <c r="O14" s="217"/>
      <c r="P14" s="217"/>
      <c r="Q14" s="217"/>
      <c r="R14" s="217"/>
      <c r="S14" s="214">
        <f t="shared" si="1"/>
        <v>0</v>
      </c>
      <c r="T14" s="217"/>
      <c r="U14" s="217"/>
      <c r="V14" s="217"/>
      <c r="W14" s="217"/>
      <c r="X14" s="217"/>
    </row>
    <row r="15" spans="1:24" ht="18" customHeight="1">
      <c r="A15" s="213" t="s">
        <v>216</v>
      </c>
      <c r="B15" s="213" t="s">
        <v>238</v>
      </c>
      <c r="C15" s="213" t="s">
        <v>239</v>
      </c>
      <c r="D15" s="213" t="s">
        <v>110</v>
      </c>
      <c r="E15" s="213" t="s">
        <v>219</v>
      </c>
      <c r="F15" s="213" t="s">
        <v>220</v>
      </c>
      <c r="G15" s="213" t="s">
        <v>221</v>
      </c>
      <c r="H15" s="214">
        <f t="shared" si="0"/>
        <v>1399020</v>
      </c>
      <c r="I15" s="25">
        <v>1399020</v>
      </c>
      <c r="J15" s="217"/>
      <c r="K15" s="217"/>
      <c r="L15" s="217"/>
      <c r="M15" s="25">
        <v>1399020</v>
      </c>
      <c r="N15" s="217"/>
      <c r="O15" s="217"/>
      <c r="P15" s="217"/>
      <c r="Q15" s="217"/>
      <c r="R15" s="217"/>
      <c r="S15" s="214">
        <f t="shared" si="1"/>
        <v>0</v>
      </c>
      <c r="T15" s="217"/>
      <c r="U15" s="217"/>
      <c r="V15" s="217"/>
      <c r="W15" s="217"/>
      <c r="X15" s="217"/>
    </row>
    <row r="16" spans="1:24" ht="18" customHeight="1">
      <c r="A16" s="213" t="s">
        <v>216</v>
      </c>
      <c r="B16" s="213" t="s">
        <v>240</v>
      </c>
      <c r="C16" s="213" t="s">
        <v>241</v>
      </c>
      <c r="D16" s="213" t="s">
        <v>110</v>
      </c>
      <c r="E16" s="213" t="s">
        <v>219</v>
      </c>
      <c r="F16" s="213" t="s">
        <v>242</v>
      </c>
      <c r="G16" s="213" t="s">
        <v>243</v>
      </c>
      <c r="H16" s="214">
        <f t="shared" si="0"/>
        <v>435720</v>
      </c>
      <c r="I16" s="25">
        <v>435720</v>
      </c>
      <c r="J16" s="217"/>
      <c r="K16" s="217"/>
      <c r="L16" s="217"/>
      <c r="M16" s="25">
        <v>435720</v>
      </c>
      <c r="N16" s="217"/>
      <c r="O16" s="217"/>
      <c r="P16" s="217"/>
      <c r="Q16" s="217"/>
      <c r="R16" s="217"/>
      <c r="S16" s="214">
        <f t="shared" si="1"/>
        <v>0</v>
      </c>
      <c r="T16" s="217"/>
      <c r="U16" s="217"/>
      <c r="V16" s="217"/>
      <c r="W16" s="217"/>
      <c r="X16" s="217"/>
    </row>
    <row r="17" spans="1:24" ht="18" customHeight="1">
      <c r="A17" s="213" t="s">
        <v>216</v>
      </c>
      <c r="B17" s="213" t="s">
        <v>240</v>
      </c>
      <c r="C17" s="213" t="s">
        <v>241</v>
      </c>
      <c r="D17" s="213" t="s">
        <v>110</v>
      </c>
      <c r="E17" s="213" t="s">
        <v>219</v>
      </c>
      <c r="F17" s="213" t="s">
        <v>242</v>
      </c>
      <c r="G17" s="213" t="s">
        <v>243</v>
      </c>
      <c r="H17" s="214">
        <f t="shared" si="0"/>
        <v>821280</v>
      </c>
      <c r="I17" s="25">
        <v>821280</v>
      </c>
      <c r="J17" s="217"/>
      <c r="K17" s="217"/>
      <c r="L17" s="217"/>
      <c r="M17" s="25">
        <v>821280</v>
      </c>
      <c r="N17" s="217"/>
      <c r="O17" s="217"/>
      <c r="P17" s="217"/>
      <c r="Q17" s="217"/>
      <c r="R17" s="217"/>
      <c r="S17" s="214">
        <f t="shared" si="1"/>
        <v>0</v>
      </c>
      <c r="T17" s="217"/>
      <c r="U17" s="217"/>
      <c r="V17" s="217"/>
      <c r="W17" s="217"/>
      <c r="X17" s="217"/>
    </row>
    <row r="18" spans="1:24" ht="18" customHeight="1">
      <c r="A18" s="213" t="s">
        <v>216</v>
      </c>
      <c r="B18" s="213" t="s">
        <v>244</v>
      </c>
      <c r="C18" s="213" t="s">
        <v>245</v>
      </c>
      <c r="D18" s="213" t="s">
        <v>110</v>
      </c>
      <c r="E18" s="213" t="s">
        <v>219</v>
      </c>
      <c r="F18" s="213" t="s">
        <v>242</v>
      </c>
      <c r="G18" s="213" t="s">
        <v>243</v>
      </c>
      <c r="H18" s="214">
        <f t="shared" si="0"/>
        <v>594000</v>
      </c>
      <c r="I18" s="25">
        <v>594000</v>
      </c>
      <c r="J18" s="217"/>
      <c r="K18" s="217"/>
      <c r="L18" s="217"/>
      <c r="M18" s="25">
        <v>594000</v>
      </c>
      <c r="N18" s="217"/>
      <c r="O18" s="217"/>
      <c r="P18" s="217"/>
      <c r="Q18" s="217"/>
      <c r="R18" s="217"/>
      <c r="S18" s="214">
        <f t="shared" si="1"/>
        <v>0</v>
      </c>
      <c r="T18" s="217"/>
      <c r="U18" s="217"/>
      <c r="V18" s="217"/>
      <c r="W18" s="217"/>
      <c r="X18" s="217"/>
    </row>
    <row r="19" spans="1:24" ht="18" customHeight="1">
      <c r="A19" s="213" t="s">
        <v>216</v>
      </c>
      <c r="B19" s="213" t="s">
        <v>246</v>
      </c>
      <c r="C19" s="213" t="s">
        <v>247</v>
      </c>
      <c r="D19" s="213" t="s">
        <v>110</v>
      </c>
      <c r="E19" s="213" t="s">
        <v>219</v>
      </c>
      <c r="F19" s="213" t="s">
        <v>236</v>
      </c>
      <c r="G19" s="213" t="s">
        <v>237</v>
      </c>
      <c r="H19" s="214">
        <f t="shared" si="0"/>
        <v>166932</v>
      </c>
      <c r="I19" s="25">
        <v>166932</v>
      </c>
      <c r="J19" s="217"/>
      <c r="K19" s="217"/>
      <c r="L19" s="217"/>
      <c r="M19" s="25">
        <v>166932</v>
      </c>
      <c r="N19" s="217"/>
      <c r="O19" s="217"/>
      <c r="P19" s="217"/>
      <c r="Q19" s="217"/>
      <c r="R19" s="217"/>
      <c r="S19" s="214">
        <f t="shared" si="1"/>
        <v>0</v>
      </c>
      <c r="T19" s="217"/>
      <c r="U19" s="217"/>
      <c r="V19" s="217"/>
      <c r="W19" s="217"/>
      <c r="X19" s="217"/>
    </row>
    <row r="20" spans="1:24" ht="18" customHeight="1">
      <c r="A20" s="213" t="s">
        <v>216</v>
      </c>
      <c r="B20" s="213" t="s">
        <v>248</v>
      </c>
      <c r="C20" s="213" t="s">
        <v>249</v>
      </c>
      <c r="D20" s="213" t="s">
        <v>110</v>
      </c>
      <c r="E20" s="213" t="s">
        <v>219</v>
      </c>
      <c r="F20" s="213" t="s">
        <v>242</v>
      </c>
      <c r="G20" s="213" t="s">
        <v>243</v>
      </c>
      <c r="H20" s="214">
        <f t="shared" si="0"/>
        <v>116585</v>
      </c>
      <c r="I20" s="25">
        <v>116585</v>
      </c>
      <c r="J20" s="217"/>
      <c r="K20" s="217"/>
      <c r="L20" s="217"/>
      <c r="M20" s="25">
        <v>116585</v>
      </c>
      <c r="N20" s="217"/>
      <c r="O20" s="217"/>
      <c r="P20" s="217"/>
      <c r="Q20" s="217"/>
      <c r="R20" s="217"/>
      <c r="S20" s="214">
        <f t="shared" si="1"/>
        <v>0</v>
      </c>
      <c r="T20" s="217"/>
      <c r="U20" s="217"/>
      <c r="V20" s="217"/>
      <c r="W20" s="217"/>
      <c r="X20" s="217"/>
    </row>
    <row r="21" spans="1:24" ht="18" customHeight="1">
      <c r="A21" s="213" t="s">
        <v>216</v>
      </c>
      <c r="B21" s="213" t="s">
        <v>250</v>
      </c>
      <c r="C21" s="213" t="s">
        <v>251</v>
      </c>
      <c r="D21" s="213" t="s">
        <v>88</v>
      </c>
      <c r="E21" s="213" t="s">
        <v>252</v>
      </c>
      <c r="F21" s="213" t="s">
        <v>253</v>
      </c>
      <c r="G21" s="213" t="s">
        <v>251</v>
      </c>
      <c r="H21" s="214">
        <f t="shared" si="0"/>
        <v>1007690</v>
      </c>
      <c r="I21" s="25">
        <v>1007690</v>
      </c>
      <c r="J21" s="217"/>
      <c r="K21" s="217"/>
      <c r="L21" s="217"/>
      <c r="M21" s="25">
        <v>1007690</v>
      </c>
      <c r="N21" s="217"/>
      <c r="O21" s="217"/>
      <c r="P21" s="217"/>
      <c r="Q21" s="217"/>
      <c r="R21" s="217"/>
      <c r="S21" s="214">
        <f t="shared" si="1"/>
        <v>0</v>
      </c>
      <c r="T21" s="217"/>
      <c r="U21" s="217"/>
      <c r="V21" s="217"/>
      <c r="W21" s="217"/>
      <c r="X21" s="217"/>
    </row>
    <row r="22" spans="1:24" ht="18" customHeight="1">
      <c r="A22" s="213" t="s">
        <v>216</v>
      </c>
      <c r="B22" s="213" t="s">
        <v>254</v>
      </c>
      <c r="C22" s="213" t="s">
        <v>255</v>
      </c>
      <c r="D22" s="213" t="s">
        <v>98</v>
      </c>
      <c r="E22" s="213" t="s">
        <v>256</v>
      </c>
      <c r="F22" s="213" t="s">
        <v>257</v>
      </c>
      <c r="G22" s="213" t="s">
        <v>258</v>
      </c>
      <c r="H22" s="214">
        <f t="shared" si="0"/>
        <v>157413</v>
      </c>
      <c r="I22" s="25">
        <v>157413</v>
      </c>
      <c r="J22" s="217"/>
      <c r="K22" s="217"/>
      <c r="L22" s="217"/>
      <c r="M22" s="25">
        <v>157413</v>
      </c>
      <c r="N22" s="217"/>
      <c r="O22" s="217"/>
      <c r="P22" s="217"/>
      <c r="Q22" s="217"/>
      <c r="R22" s="217"/>
      <c r="S22" s="214">
        <f t="shared" si="1"/>
        <v>0</v>
      </c>
      <c r="T22" s="217"/>
      <c r="U22" s="217"/>
      <c r="V22" s="217"/>
      <c r="W22" s="217"/>
      <c r="X22" s="217"/>
    </row>
    <row r="23" spans="1:24" ht="18" customHeight="1">
      <c r="A23" s="213" t="s">
        <v>216</v>
      </c>
      <c r="B23" s="213" t="s">
        <v>254</v>
      </c>
      <c r="C23" s="213" t="s">
        <v>255</v>
      </c>
      <c r="D23" s="213" t="s">
        <v>100</v>
      </c>
      <c r="E23" s="213" t="s">
        <v>259</v>
      </c>
      <c r="F23" s="213" t="s">
        <v>257</v>
      </c>
      <c r="G23" s="213" t="s">
        <v>258</v>
      </c>
      <c r="H23" s="214">
        <f t="shared" si="0"/>
        <v>199889</v>
      </c>
      <c r="I23" s="25">
        <v>199889</v>
      </c>
      <c r="J23" s="217"/>
      <c r="K23" s="217"/>
      <c r="L23" s="217"/>
      <c r="M23" s="25">
        <v>199889</v>
      </c>
      <c r="N23" s="217"/>
      <c r="O23" s="217"/>
      <c r="P23" s="217"/>
      <c r="Q23" s="217"/>
      <c r="R23" s="217"/>
      <c r="S23" s="214">
        <f t="shared" si="1"/>
        <v>0</v>
      </c>
      <c r="T23" s="217"/>
      <c r="U23" s="217"/>
      <c r="V23" s="217"/>
      <c r="W23" s="217"/>
      <c r="X23" s="217"/>
    </row>
    <row r="24" spans="1:24" ht="18" customHeight="1">
      <c r="A24" s="213" t="s">
        <v>216</v>
      </c>
      <c r="B24" s="213" t="s">
        <v>254</v>
      </c>
      <c r="C24" s="213" t="s">
        <v>255</v>
      </c>
      <c r="D24" s="213" t="s">
        <v>102</v>
      </c>
      <c r="E24" s="213" t="s">
        <v>260</v>
      </c>
      <c r="F24" s="213" t="s">
        <v>261</v>
      </c>
      <c r="G24" s="213" t="s">
        <v>262</v>
      </c>
      <c r="H24" s="214">
        <f t="shared" si="0"/>
        <v>321795</v>
      </c>
      <c r="I24" s="25">
        <v>321795</v>
      </c>
      <c r="J24" s="217"/>
      <c r="K24" s="217"/>
      <c r="L24" s="217"/>
      <c r="M24" s="25">
        <v>321795</v>
      </c>
      <c r="N24" s="217"/>
      <c r="O24" s="217"/>
      <c r="P24" s="217"/>
      <c r="Q24" s="217"/>
      <c r="R24" s="217"/>
      <c r="S24" s="214">
        <f t="shared" si="1"/>
        <v>0</v>
      </c>
      <c r="T24" s="217"/>
      <c r="U24" s="217"/>
      <c r="V24" s="217"/>
      <c r="W24" s="217"/>
      <c r="X24" s="217"/>
    </row>
    <row r="25" spans="1:24" ht="18" customHeight="1">
      <c r="A25" s="213" t="s">
        <v>216</v>
      </c>
      <c r="B25" s="213" t="s">
        <v>254</v>
      </c>
      <c r="C25" s="213" t="s">
        <v>255</v>
      </c>
      <c r="D25" s="213" t="s">
        <v>104</v>
      </c>
      <c r="E25" s="213" t="s">
        <v>263</v>
      </c>
      <c r="F25" s="213" t="s">
        <v>264</v>
      </c>
      <c r="G25" s="213" t="s">
        <v>265</v>
      </c>
      <c r="H25" s="214">
        <f t="shared" si="0"/>
        <v>32430</v>
      </c>
      <c r="I25" s="25">
        <v>32430</v>
      </c>
      <c r="J25" s="217"/>
      <c r="K25" s="217"/>
      <c r="L25" s="217"/>
      <c r="M25" s="25">
        <v>32430</v>
      </c>
      <c r="N25" s="217"/>
      <c r="O25" s="217"/>
      <c r="P25" s="217"/>
      <c r="Q25" s="217"/>
      <c r="R25" s="217"/>
      <c r="S25" s="214">
        <f t="shared" si="1"/>
        <v>0</v>
      </c>
      <c r="T25" s="217"/>
      <c r="U25" s="217"/>
      <c r="V25" s="217"/>
      <c r="W25" s="217"/>
      <c r="X25" s="217"/>
    </row>
    <row r="26" spans="1:24" ht="18" customHeight="1">
      <c r="A26" s="213" t="s">
        <v>216</v>
      </c>
      <c r="B26" s="213" t="s">
        <v>254</v>
      </c>
      <c r="C26" s="213" t="s">
        <v>255</v>
      </c>
      <c r="D26" s="213" t="s">
        <v>104</v>
      </c>
      <c r="E26" s="213" t="s">
        <v>263</v>
      </c>
      <c r="F26" s="213" t="s">
        <v>264</v>
      </c>
      <c r="G26" s="213" t="s">
        <v>265</v>
      </c>
      <c r="H26" s="214">
        <f t="shared" si="0"/>
        <v>16920</v>
      </c>
      <c r="I26" s="25">
        <v>16920</v>
      </c>
      <c r="J26" s="217"/>
      <c r="K26" s="217"/>
      <c r="L26" s="217"/>
      <c r="M26" s="25">
        <v>16920</v>
      </c>
      <c r="N26" s="217"/>
      <c r="O26" s="217"/>
      <c r="P26" s="217"/>
      <c r="Q26" s="217"/>
      <c r="R26" s="217"/>
      <c r="S26" s="214">
        <f t="shared" si="1"/>
        <v>0</v>
      </c>
      <c r="T26" s="217"/>
      <c r="U26" s="217"/>
      <c r="V26" s="217"/>
      <c r="W26" s="217"/>
      <c r="X26" s="217"/>
    </row>
    <row r="27" spans="1:24" ht="18" customHeight="1">
      <c r="A27" s="213" t="s">
        <v>216</v>
      </c>
      <c r="B27" s="213" t="s">
        <v>266</v>
      </c>
      <c r="C27" s="213" t="s">
        <v>267</v>
      </c>
      <c r="D27" s="213" t="s">
        <v>110</v>
      </c>
      <c r="E27" s="213" t="s">
        <v>219</v>
      </c>
      <c r="F27" s="213" t="s">
        <v>264</v>
      </c>
      <c r="G27" s="213" t="s">
        <v>265</v>
      </c>
      <c r="H27" s="214">
        <f t="shared" si="0"/>
        <v>31491</v>
      </c>
      <c r="I27" s="25">
        <v>31491</v>
      </c>
      <c r="J27" s="217"/>
      <c r="K27" s="217"/>
      <c r="L27" s="217"/>
      <c r="M27" s="25">
        <v>31491</v>
      </c>
      <c r="N27" s="217"/>
      <c r="O27" s="217"/>
      <c r="P27" s="217"/>
      <c r="Q27" s="217"/>
      <c r="R27" s="217"/>
      <c r="S27" s="214">
        <f t="shared" si="1"/>
        <v>0</v>
      </c>
      <c r="T27" s="217"/>
      <c r="U27" s="217"/>
      <c r="V27" s="217"/>
      <c r="W27" s="217"/>
      <c r="X27" s="217"/>
    </row>
    <row r="28" spans="1:24" ht="18" customHeight="1">
      <c r="A28" s="213" t="s">
        <v>216</v>
      </c>
      <c r="B28" s="213" t="s">
        <v>268</v>
      </c>
      <c r="C28" s="213" t="s">
        <v>269</v>
      </c>
      <c r="D28" s="213" t="s">
        <v>110</v>
      </c>
      <c r="E28" s="213" t="s">
        <v>219</v>
      </c>
      <c r="F28" s="213" t="s">
        <v>264</v>
      </c>
      <c r="G28" s="213" t="s">
        <v>265</v>
      </c>
      <c r="H28" s="214">
        <f t="shared" si="0"/>
        <v>20577</v>
      </c>
      <c r="I28" s="25">
        <v>20577</v>
      </c>
      <c r="J28" s="217"/>
      <c r="K28" s="217"/>
      <c r="L28" s="217"/>
      <c r="M28" s="25">
        <v>20577</v>
      </c>
      <c r="N28" s="217"/>
      <c r="O28" s="217"/>
      <c r="P28" s="217"/>
      <c r="Q28" s="217"/>
      <c r="R28" s="217"/>
      <c r="S28" s="214">
        <f t="shared" si="1"/>
        <v>0</v>
      </c>
      <c r="T28" s="217"/>
      <c r="U28" s="217"/>
      <c r="V28" s="217"/>
      <c r="W28" s="217"/>
      <c r="X28" s="217"/>
    </row>
    <row r="29" spans="1:24" ht="18" customHeight="1">
      <c r="A29" s="213" t="s">
        <v>216</v>
      </c>
      <c r="B29" s="213" t="s">
        <v>270</v>
      </c>
      <c r="C29" s="213" t="s">
        <v>271</v>
      </c>
      <c r="D29" s="213" t="s">
        <v>122</v>
      </c>
      <c r="E29" s="213" t="s">
        <v>271</v>
      </c>
      <c r="F29" s="213" t="s">
        <v>272</v>
      </c>
      <c r="G29" s="213" t="s">
        <v>271</v>
      </c>
      <c r="H29" s="214">
        <f t="shared" si="0"/>
        <v>711466</v>
      </c>
      <c r="I29" s="25">
        <v>711466</v>
      </c>
      <c r="J29" s="217"/>
      <c r="K29" s="217"/>
      <c r="L29" s="217"/>
      <c r="M29" s="25">
        <v>711466</v>
      </c>
      <c r="N29" s="217"/>
      <c r="O29" s="217"/>
      <c r="P29" s="217"/>
      <c r="Q29" s="217"/>
      <c r="R29" s="217"/>
      <c r="S29" s="214">
        <f t="shared" si="1"/>
        <v>0</v>
      </c>
      <c r="T29" s="217"/>
      <c r="U29" s="217"/>
      <c r="V29" s="217"/>
      <c r="W29" s="217"/>
      <c r="X29" s="217"/>
    </row>
    <row r="30" spans="1:24" ht="18" customHeight="1">
      <c r="A30" s="213" t="s">
        <v>216</v>
      </c>
      <c r="B30" s="213" t="s">
        <v>273</v>
      </c>
      <c r="C30" s="213" t="s">
        <v>274</v>
      </c>
      <c r="D30" s="213" t="s">
        <v>86</v>
      </c>
      <c r="E30" s="213" t="s">
        <v>275</v>
      </c>
      <c r="F30" s="213" t="s">
        <v>276</v>
      </c>
      <c r="G30" s="213" t="s">
        <v>274</v>
      </c>
      <c r="H30" s="214">
        <f t="shared" si="0"/>
        <v>96360</v>
      </c>
      <c r="I30" s="25">
        <v>96360</v>
      </c>
      <c r="J30" s="217"/>
      <c r="K30" s="217"/>
      <c r="L30" s="217"/>
      <c r="M30" s="25">
        <v>96360</v>
      </c>
      <c r="N30" s="217"/>
      <c r="O30" s="217"/>
      <c r="P30" s="217"/>
      <c r="Q30" s="217"/>
      <c r="R30" s="217"/>
      <c r="S30" s="214">
        <f t="shared" si="1"/>
        <v>0</v>
      </c>
      <c r="T30" s="217"/>
      <c r="U30" s="217"/>
      <c r="V30" s="217"/>
      <c r="W30" s="217"/>
      <c r="X30" s="217"/>
    </row>
    <row r="31" spans="1:24" ht="18" customHeight="1">
      <c r="A31" s="213" t="s">
        <v>216</v>
      </c>
      <c r="B31" s="213" t="s">
        <v>277</v>
      </c>
      <c r="C31" s="213" t="s">
        <v>278</v>
      </c>
      <c r="D31" s="213" t="s">
        <v>86</v>
      </c>
      <c r="E31" s="213" t="s">
        <v>275</v>
      </c>
      <c r="F31" s="213" t="s">
        <v>279</v>
      </c>
      <c r="G31" s="213" t="s">
        <v>280</v>
      </c>
      <c r="H31" s="214">
        <f t="shared" si="0"/>
        <v>984542</v>
      </c>
      <c r="I31" s="25">
        <v>984542</v>
      </c>
      <c r="J31" s="217"/>
      <c r="K31" s="217"/>
      <c r="L31" s="217"/>
      <c r="M31" s="25">
        <v>984542</v>
      </c>
      <c r="N31" s="217"/>
      <c r="O31" s="217"/>
      <c r="P31" s="217"/>
      <c r="Q31" s="217"/>
      <c r="R31" s="217"/>
      <c r="S31" s="214">
        <f t="shared" si="1"/>
        <v>0</v>
      </c>
      <c r="T31" s="217"/>
      <c r="U31" s="217"/>
      <c r="V31" s="217"/>
      <c r="W31" s="217"/>
      <c r="X31" s="217"/>
    </row>
    <row r="32" spans="1:24" ht="18" customHeight="1">
      <c r="A32" s="213" t="s">
        <v>216</v>
      </c>
      <c r="B32" s="213" t="s">
        <v>281</v>
      </c>
      <c r="C32" s="213" t="s">
        <v>282</v>
      </c>
      <c r="D32" s="213" t="s">
        <v>110</v>
      </c>
      <c r="E32" s="213" t="s">
        <v>219</v>
      </c>
      <c r="F32" s="213" t="s">
        <v>283</v>
      </c>
      <c r="G32" s="213" t="s">
        <v>282</v>
      </c>
      <c r="H32" s="214">
        <f t="shared" si="0"/>
        <v>110000</v>
      </c>
      <c r="I32" s="25">
        <v>110000</v>
      </c>
      <c r="J32" s="217"/>
      <c r="K32" s="217"/>
      <c r="L32" s="217"/>
      <c r="M32" s="25">
        <v>110000</v>
      </c>
      <c r="N32" s="217"/>
      <c r="O32" s="217"/>
      <c r="P32" s="217"/>
      <c r="Q32" s="217"/>
      <c r="R32" s="217"/>
      <c r="S32" s="214">
        <f t="shared" si="1"/>
        <v>0</v>
      </c>
      <c r="T32" s="217"/>
      <c r="U32" s="217"/>
      <c r="V32" s="217"/>
      <c r="W32" s="217"/>
      <c r="X32" s="217"/>
    </row>
    <row r="33" spans="1:24" ht="18" customHeight="1">
      <c r="A33" s="213" t="s">
        <v>216</v>
      </c>
      <c r="B33" s="213" t="s">
        <v>284</v>
      </c>
      <c r="C33" s="213" t="s">
        <v>177</v>
      </c>
      <c r="D33" s="213" t="s">
        <v>110</v>
      </c>
      <c r="E33" s="213" t="s">
        <v>219</v>
      </c>
      <c r="F33" s="213" t="s">
        <v>285</v>
      </c>
      <c r="G33" s="213" t="s">
        <v>177</v>
      </c>
      <c r="H33" s="214">
        <v>8000</v>
      </c>
      <c r="I33" s="25">
        <v>8000</v>
      </c>
      <c r="J33" s="217"/>
      <c r="K33" s="217"/>
      <c r="L33" s="217"/>
      <c r="M33" s="25">
        <v>8000</v>
      </c>
      <c r="N33" s="217"/>
      <c r="O33" s="217"/>
      <c r="P33" s="217"/>
      <c r="Q33" s="217"/>
      <c r="R33" s="217"/>
      <c r="S33" s="214">
        <f t="shared" si="1"/>
        <v>0</v>
      </c>
      <c r="T33" s="217"/>
      <c r="U33" s="217"/>
      <c r="V33" s="217"/>
      <c r="W33" s="217"/>
      <c r="X33" s="217"/>
    </row>
    <row r="34" spans="1:24" ht="18" customHeight="1">
      <c r="A34" s="213" t="s">
        <v>216</v>
      </c>
      <c r="B34" s="213" t="s">
        <v>286</v>
      </c>
      <c r="C34" s="213" t="s">
        <v>287</v>
      </c>
      <c r="D34" s="213" t="s">
        <v>110</v>
      </c>
      <c r="E34" s="213" t="s">
        <v>219</v>
      </c>
      <c r="F34" s="213" t="s">
        <v>288</v>
      </c>
      <c r="G34" s="213" t="s">
        <v>289</v>
      </c>
      <c r="H34" s="214">
        <f t="shared" si="0"/>
        <v>8000</v>
      </c>
      <c r="I34" s="25">
        <v>8000</v>
      </c>
      <c r="J34" s="217"/>
      <c r="K34" s="217"/>
      <c r="L34" s="217"/>
      <c r="M34" s="25">
        <v>8000</v>
      </c>
      <c r="N34" s="217"/>
      <c r="O34" s="217"/>
      <c r="P34" s="217"/>
      <c r="Q34" s="217"/>
      <c r="R34" s="217"/>
      <c r="S34" s="214">
        <f t="shared" si="1"/>
        <v>0</v>
      </c>
      <c r="T34" s="217"/>
      <c r="U34" s="217"/>
      <c r="V34" s="217"/>
      <c r="W34" s="217"/>
      <c r="X34" s="217"/>
    </row>
    <row r="35" spans="1:24" ht="18" customHeight="1">
      <c r="A35" s="213" t="s">
        <v>216</v>
      </c>
      <c r="B35" s="213" t="s">
        <v>286</v>
      </c>
      <c r="C35" s="213" t="s">
        <v>287</v>
      </c>
      <c r="D35" s="213" t="s">
        <v>110</v>
      </c>
      <c r="E35" s="213" t="s">
        <v>219</v>
      </c>
      <c r="F35" s="213" t="s">
        <v>290</v>
      </c>
      <c r="G35" s="213" t="s">
        <v>291</v>
      </c>
      <c r="H35" s="214">
        <f t="shared" si="0"/>
        <v>62000</v>
      </c>
      <c r="I35" s="25">
        <v>62000</v>
      </c>
      <c r="J35" s="217"/>
      <c r="K35" s="217"/>
      <c r="L35" s="217"/>
      <c r="M35" s="25">
        <v>62000</v>
      </c>
      <c r="N35" s="217"/>
      <c r="O35" s="217"/>
      <c r="P35" s="217"/>
      <c r="Q35" s="217"/>
      <c r="R35" s="217"/>
      <c r="S35" s="214">
        <f t="shared" si="1"/>
        <v>0</v>
      </c>
      <c r="T35" s="217"/>
      <c r="U35" s="217"/>
      <c r="V35" s="217"/>
      <c r="W35" s="217"/>
      <c r="X35" s="217"/>
    </row>
    <row r="36" spans="1:24" ht="18" customHeight="1">
      <c r="A36" s="213" t="s">
        <v>216</v>
      </c>
      <c r="B36" s="213" t="s">
        <v>286</v>
      </c>
      <c r="C36" s="213" t="s">
        <v>287</v>
      </c>
      <c r="D36" s="213" t="s">
        <v>110</v>
      </c>
      <c r="E36" s="213" t="s">
        <v>219</v>
      </c>
      <c r="F36" s="213" t="s">
        <v>292</v>
      </c>
      <c r="G36" s="213" t="s">
        <v>293</v>
      </c>
      <c r="H36" s="214">
        <v>48000</v>
      </c>
      <c r="I36" s="25">
        <v>48000</v>
      </c>
      <c r="J36" s="217"/>
      <c r="K36" s="217"/>
      <c r="L36" s="217"/>
      <c r="M36" s="25">
        <v>48000</v>
      </c>
      <c r="N36" s="217"/>
      <c r="O36" s="217"/>
      <c r="P36" s="217"/>
      <c r="Q36" s="217"/>
      <c r="R36" s="217"/>
      <c r="S36" s="214">
        <f t="shared" si="1"/>
        <v>0</v>
      </c>
      <c r="T36" s="217"/>
      <c r="U36" s="217"/>
      <c r="V36" s="217"/>
      <c r="W36" s="217"/>
      <c r="X36" s="217"/>
    </row>
    <row r="37" spans="1:24" ht="18" customHeight="1">
      <c r="A37" s="213" t="s">
        <v>216</v>
      </c>
      <c r="B37" s="213" t="s">
        <v>294</v>
      </c>
      <c r="C37" s="213" t="s">
        <v>295</v>
      </c>
      <c r="D37" s="213" t="s">
        <v>110</v>
      </c>
      <c r="E37" s="213" t="s">
        <v>219</v>
      </c>
      <c r="F37" s="213" t="s">
        <v>290</v>
      </c>
      <c r="G37" s="213" t="s">
        <v>291</v>
      </c>
      <c r="H37" s="214">
        <f t="shared" si="0"/>
        <v>27600</v>
      </c>
      <c r="I37" s="25">
        <v>27600</v>
      </c>
      <c r="J37" s="217"/>
      <c r="K37" s="217"/>
      <c r="L37" s="217"/>
      <c r="M37" s="25">
        <v>27600</v>
      </c>
      <c r="N37" s="217"/>
      <c r="O37" s="217"/>
      <c r="P37" s="217"/>
      <c r="Q37" s="217"/>
      <c r="R37" s="217"/>
      <c r="S37" s="214">
        <f t="shared" si="1"/>
        <v>0</v>
      </c>
      <c r="T37" s="217"/>
      <c r="U37" s="217"/>
      <c r="V37" s="217"/>
      <c r="W37" s="217"/>
      <c r="X37" s="217"/>
    </row>
    <row r="38" spans="1:24" ht="18" customHeight="1">
      <c r="A38" s="213" t="s">
        <v>216</v>
      </c>
      <c r="B38" s="213" t="s">
        <v>296</v>
      </c>
      <c r="C38" s="213" t="s">
        <v>297</v>
      </c>
      <c r="D38" s="213" t="s">
        <v>110</v>
      </c>
      <c r="E38" s="213" t="s">
        <v>219</v>
      </c>
      <c r="F38" s="213" t="s">
        <v>298</v>
      </c>
      <c r="G38" s="213" t="s">
        <v>299</v>
      </c>
      <c r="H38" s="25">
        <v>210000</v>
      </c>
      <c r="I38" s="25">
        <v>210000</v>
      </c>
      <c r="J38" s="217"/>
      <c r="K38" s="217"/>
      <c r="L38" s="217"/>
      <c r="M38" s="25">
        <v>210000</v>
      </c>
      <c r="N38" s="217"/>
      <c r="O38" s="217"/>
      <c r="P38" s="217"/>
      <c r="Q38" s="217"/>
      <c r="R38" s="217"/>
      <c r="S38" s="214"/>
      <c r="T38" s="217"/>
      <c r="U38" s="217"/>
      <c r="V38" s="217"/>
      <c r="W38" s="217"/>
      <c r="X38" s="217"/>
    </row>
    <row r="39" spans="1:24" ht="18" customHeight="1">
      <c r="A39" s="213" t="s">
        <v>216</v>
      </c>
      <c r="B39" s="213" t="s">
        <v>300</v>
      </c>
      <c r="C39" s="213" t="s">
        <v>301</v>
      </c>
      <c r="D39" s="213" t="s">
        <v>110</v>
      </c>
      <c r="E39" s="213" t="s">
        <v>219</v>
      </c>
      <c r="F39" s="213" t="s">
        <v>224</v>
      </c>
      <c r="G39" s="213" t="s">
        <v>225</v>
      </c>
      <c r="H39" s="25">
        <v>23580</v>
      </c>
      <c r="I39" s="25">
        <v>23580</v>
      </c>
      <c r="J39" s="217"/>
      <c r="K39" s="217"/>
      <c r="L39" s="217"/>
      <c r="M39" s="25">
        <v>23580</v>
      </c>
      <c r="N39" s="217"/>
      <c r="O39" s="217"/>
      <c r="P39" s="217"/>
      <c r="Q39" s="217"/>
      <c r="R39" s="217"/>
      <c r="S39" s="214"/>
      <c r="T39" s="217"/>
      <c r="U39" s="217"/>
      <c r="V39" s="217"/>
      <c r="W39" s="217"/>
      <c r="X39" s="217"/>
    </row>
    <row r="40" spans="1:24" ht="18" customHeight="1">
      <c r="A40" s="176"/>
      <c r="B40" s="176"/>
      <c r="C40" s="176"/>
      <c r="D40" s="176"/>
      <c r="E40" s="176"/>
      <c r="F40" s="176"/>
      <c r="G40" s="176"/>
      <c r="H40" s="214">
        <f>I40+S40</f>
        <v>0</v>
      </c>
      <c r="I40" s="214">
        <f>K40+L40+M40+N40</f>
        <v>0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4">
        <f>T40+U40+V40+W40+X40</f>
        <v>0</v>
      </c>
      <c r="T40" s="217"/>
      <c r="U40" s="217"/>
      <c r="V40" s="217"/>
      <c r="W40" s="217"/>
      <c r="X40" s="217"/>
    </row>
    <row r="41" spans="1:24" ht="18" customHeight="1">
      <c r="A41" s="176" t="s">
        <v>124</v>
      </c>
      <c r="B41" s="176" t="s">
        <v>124</v>
      </c>
      <c r="C41" s="176"/>
      <c r="D41" s="176"/>
      <c r="E41" s="176"/>
      <c r="F41" s="176"/>
      <c r="G41" s="176"/>
      <c r="H41" s="214">
        <v>11123533</v>
      </c>
      <c r="I41" s="214">
        <v>11123533</v>
      </c>
      <c r="J41" s="217"/>
      <c r="K41" s="217">
        <f>SUM(K9:K40)</f>
        <v>0</v>
      </c>
      <c r="L41" s="217"/>
      <c r="M41" s="217">
        <v>11123533</v>
      </c>
      <c r="N41" s="217">
        <f>SUM(N9:N40)</f>
        <v>0</v>
      </c>
      <c r="O41" s="217"/>
      <c r="P41" s="217">
        <f>SUM(P9:P40)</f>
        <v>0</v>
      </c>
      <c r="Q41" s="217"/>
      <c r="R41" s="217"/>
      <c r="S41" s="214">
        <f aca="true" t="shared" si="2" ref="S41:X41">SUM(S9:S40)</f>
        <v>0</v>
      </c>
      <c r="T41" s="217">
        <f t="shared" si="2"/>
        <v>0</v>
      </c>
      <c r="U41" s="217">
        <f t="shared" si="2"/>
        <v>0</v>
      </c>
      <c r="V41" s="217">
        <f t="shared" si="2"/>
        <v>0</v>
      </c>
      <c r="W41" s="217">
        <f t="shared" si="2"/>
        <v>0</v>
      </c>
      <c r="X41" s="217">
        <f t="shared" si="2"/>
        <v>0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41:B4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Zeros="0" workbookViewId="0" topLeftCell="A1">
      <selection activeCell="C9" sqref="C9"/>
    </sheetView>
  </sheetViews>
  <sheetFormatPr defaultColWidth="8.8515625" defaultRowHeight="14.25" customHeight="1"/>
  <cols>
    <col min="1" max="1" width="14.7109375" style="81" customWidth="1"/>
    <col min="2" max="2" width="19.00390625" style="81" customWidth="1"/>
    <col min="3" max="3" width="25.7109375" style="81" customWidth="1"/>
    <col min="4" max="4" width="10.28125" style="81" bestFit="1" customWidth="1"/>
    <col min="5" max="5" width="11.140625" style="81" customWidth="1"/>
    <col min="6" max="6" width="13.00390625" style="81" customWidth="1"/>
    <col min="7" max="7" width="9.8515625" style="81" customWidth="1"/>
    <col min="8" max="8" width="15.7109375" style="81" customWidth="1"/>
    <col min="9" max="9" width="13.7109375" style="81" customWidth="1"/>
    <col min="10" max="11" width="12.7109375" style="81" customWidth="1"/>
    <col min="12" max="12" width="10.00390625" style="81" customWidth="1"/>
    <col min="13" max="13" width="10.57421875" style="81" customWidth="1"/>
    <col min="14" max="14" width="10.28125" style="81" customWidth="1"/>
    <col min="15" max="15" width="10.421875" style="81" customWidth="1"/>
    <col min="16" max="17" width="11.140625" style="81" customWidth="1"/>
    <col min="18" max="18" width="9.140625" style="81" customWidth="1"/>
    <col min="19" max="19" width="10.28125" style="81" customWidth="1"/>
    <col min="20" max="22" width="11.7109375" style="81" customWidth="1"/>
    <col min="23" max="23" width="10.28125" style="81" customWidth="1"/>
    <col min="24" max="24" width="9.140625" style="81" customWidth="1"/>
    <col min="25" max="16384" width="9.140625" style="81" bestFit="1" customWidth="1"/>
  </cols>
  <sheetData>
    <row r="1" spans="5:23" ht="13.5" customHeight="1">
      <c r="E1" s="193"/>
      <c r="F1" s="193"/>
      <c r="G1" s="193"/>
      <c r="H1" s="193"/>
      <c r="I1" s="82"/>
      <c r="J1" s="82"/>
      <c r="K1" s="82"/>
      <c r="L1" s="82"/>
      <c r="M1" s="82"/>
      <c r="N1" s="82"/>
      <c r="O1" s="82"/>
      <c r="P1" s="82"/>
      <c r="Q1" s="82"/>
      <c r="W1" s="83" t="s">
        <v>302</v>
      </c>
    </row>
    <row r="2" spans="1:23" ht="27.75" customHeight="1">
      <c r="A2" s="71" t="s">
        <v>303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3.5" customHeight="1">
      <c r="A3" s="167" t="str">
        <f>'财务收支预算总表01-1'!A3</f>
        <v>单位名称：大姚县林业和草原局</v>
      </c>
      <c r="B3" s="167"/>
      <c r="C3" s="194"/>
      <c r="D3" s="194"/>
      <c r="E3" s="194"/>
      <c r="F3" s="194"/>
      <c r="G3" s="194"/>
      <c r="H3" s="194"/>
      <c r="I3" s="108"/>
      <c r="J3" s="108"/>
      <c r="K3" s="108"/>
      <c r="L3" s="108"/>
      <c r="M3" s="108"/>
      <c r="N3" s="108"/>
      <c r="O3" s="108"/>
      <c r="P3" s="108"/>
      <c r="Q3" s="108"/>
      <c r="W3" s="163" t="s">
        <v>173</v>
      </c>
    </row>
    <row r="4" spans="1:23" ht="15.75" customHeight="1">
      <c r="A4" s="121" t="s">
        <v>304</v>
      </c>
      <c r="B4" s="121" t="s">
        <v>183</v>
      </c>
      <c r="C4" s="121" t="s">
        <v>184</v>
      </c>
      <c r="D4" s="121" t="s">
        <v>305</v>
      </c>
      <c r="E4" s="121" t="s">
        <v>185</v>
      </c>
      <c r="F4" s="121" t="s">
        <v>186</v>
      </c>
      <c r="G4" s="121" t="s">
        <v>306</v>
      </c>
      <c r="H4" s="121" t="s">
        <v>307</v>
      </c>
      <c r="I4" s="121" t="s">
        <v>55</v>
      </c>
      <c r="J4" s="110" t="s">
        <v>308</v>
      </c>
      <c r="K4" s="110"/>
      <c r="L4" s="110"/>
      <c r="M4" s="110"/>
      <c r="N4" s="110" t="s">
        <v>192</v>
      </c>
      <c r="O4" s="110"/>
      <c r="P4" s="110"/>
      <c r="Q4" s="203" t="s">
        <v>61</v>
      </c>
      <c r="R4" s="110" t="s">
        <v>62</v>
      </c>
      <c r="S4" s="110"/>
      <c r="T4" s="110"/>
      <c r="U4" s="110"/>
      <c r="V4" s="110"/>
      <c r="W4" s="110"/>
    </row>
    <row r="5" spans="1:23" ht="17.25" customHeight="1">
      <c r="A5" s="121"/>
      <c r="B5" s="121"/>
      <c r="C5" s="121"/>
      <c r="D5" s="121"/>
      <c r="E5" s="121"/>
      <c r="F5" s="121"/>
      <c r="G5" s="121"/>
      <c r="H5" s="121"/>
      <c r="I5" s="121"/>
      <c r="J5" s="110" t="s">
        <v>58</v>
      </c>
      <c r="K5" s="110"/>
      <c r="L5" s="203" t="s">
        <v>59</v>
      </c>
      <c r="M5" s="203" t="s">
        <v>60</v>
      </c>
      <c r="N5" s="203" t="s">
        <v>58</v>
      </c>
      <c r="O5" s="203" t="s">
        <v>59</v>
      </c>
      <c r="P5" s="203" t="s">
        <v>60</v>
      </c>
      <c r="Q5" s="203"/>
      <c r="R5" s="203" t="s">
        <v>57</v>
      </c>
      <c r="S5" s="203" t="s">
        <v>63</v>
      </c>
      <c r="T5" s="203" t="s">
        <v>309</v>
      </c>
      <c r="U5" s="203" t="s">
        <v>65</v>
      </c>
      <c r="V5" s="203" t="s">
        <v>66</v>
      </c>
      <c r="W5" s="203" t="s">
        <v>67</v>
      </c>
    </row>
    <row r="6" spans="1:23" ht="27">
      <c r="A6" s="121"/>
      <c r="B6" s="121"/>
      <c r="C6" s="121"/>
      <c r="D6" s="121"/>
      <c r="E6" s="121"/>
      <c r="F6" s="121"/>
      <c r="G6" s="121"/>
      <c r="H6" s="121"/>
      <c r="I6" s="121"/>
      <c r="J6" s="204" t="s">
        <v>57</v>
      </c>
      <c r="K6" s="204" t="s">
        <v>310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</row>
    <row r="7" spans="1:23" ht="15" customHeight="1">
      <c r="A7" s="195">
        <v>1</v>
      </c>
      <c r="B7" s="195">
        <v>2</v>
      </c>
      <c r="C7" s="195">
        <v>3</v>
      </c>
      <c r="D7" s="195">
        <v>4</v>
      </c>
      <c r="E7" s="195">
        <v>5</v>
      </c>
      <c r="F7" s="195">
        <v>6</v>
      </c>
      <c r="G7" s="195">
        <v>7</v>
      </c>
      <c r="H7" s="195">
        <v>8</v>
      </c>
      <c r="I7" s="195">
        <v>9</v>
      </c>
      <c r="J7" s="195">
        <v>10</v>
      </c>
      <c r="K7" s="195">
        <v>11</v>
      </c>
      <c r="L7" s="195">
        <v>12</v>
      </c>
      <c r="M7" s="195">
        <v>13</v>
      </c>
      <c r="N7" s="195">
        <v>14</v>
      </c>
      <c r="O7" s="195">
        <v>15</v>
      </c>
      <c r="P7" s="195">
        <v>16</v>
      </c>
      <c r="Q7" s="195">
        <v>17</v>
      </c>
      <c r="R7" s="195">
        <v>18</v>
      </c>
      <c r="S7" s="195">
        <v>19</v>
      </c>
      <c r="T7" s="195">
        <v>20</v>
      </c>
      <c r="U7" s="195">
        <v>21</v>
      </c>
      <c r="V7" s="195">
        <v>22</v>
      </c>
      <c r="W7" s="195">
        <v>23</v>
      </c>
    </row>
    <row r="8" spans="1:23" ht="27" customHeight="1">
      <c r="A8" s="196" t="s">
        <v>311</v>
      </c>
      <c r="B8" s="196" t="s">
        <v>312</v>
      </c>
      <c r="C8" s="184" t="s">
        <v>313</v>
      </c>
      <c r="D8" s="196" t="s">
        <v>69</v>
      </c>
      <c r="E8" s="196" t="s">
        <v>92</v>
      </c>
      <c r="F8" s="196" t="s">
        <v>314</v>
      </c>
      <c r="G8" s="196" t="s">
        <v>315</v>
      </c>
      <c r="H8" s="196" t="s">
        <v>316</v>
      </c>
      <c r="I8" s="205">
        <v>159636</v>
      </c>
      <c r="J8" s="205">
        <v>159636</v>
      </c>
      <c r="K8" s="205">
        <v>159636</v>
      </c>
      <c r="L8" s="206"/>
      <c r="M8" s="206"/>
      <c r="N8" s="206"/>
      <c r="O8" s="206"/>
      <c r="P8" s="206"/>
      <c r="Q8" s="206"/>
      <c r="R8" s="211">
        <f>S8+T8+U8+V8+W8</f>
        <v>0</v>
      </c>
      <c r="S8" s="206"/>
      <c r="T8" s="206"/>
      <c r="U8" s="206"/>
      <c r="V8" s="206"/>
      <c r="W8" s="206"/>
    </row>
    <row r="9" spans="1:23" ht="27" customHeight="1">
      <c r="A9" s="196" t="s">
        <v>317</v>
      </c>
      <c r="B9" s="196" t="s">
        <v>318</v>
      </c>
      <c r="C9" s="184" t="s">
        <v>319</v>
      </c>
      <c r="D9" s="196" t="s">
        <v>69</v>
      </c>
      <c r="E9" s="196" t="s">
        <v>112</v>
      </c>
      <c r="F9" s="196" t="s">
        <v>320</v>
      </c>
      <c r="G9" s="196" t="s">
        <v>290</v>
      </c>
      <c r="H9" s="196" t="s">
        <v>291</v>
      </c>
      <c r="I9" s="205">
        <v>470000</v>
      </c>
      <c r="J9" s="205">
        <v>470000</v>
      </c>
      <c r="K9" s="205">
        <v>470000</v>
      </c>
      <c r="L9" s="206"/>
      <c r="M9" s="206"/>
      <c r="N9" s="206"/>
      <c r="O9" s="206"/>
      <c r="P9" s="206"/>
      <c r="Q9" s="206"/>
      <c r="R9" s="211">
        <f>S9+T9+U9+V9+W9</f>
        <v>0</v>
      </c>
      <c r="S9" s="206"/>
      <c r="T9" s="206"/>
      <c r="U9" s="206"/>
      <c r="V9" s="206"/>
      <c r="W9" s="206"/>
    </row>
    <row r="10" spans="1:23" ht="27" customHeight="1">
      <c r="A10" s="196" t="s">
        <v>321</v>
      </c>
      <c r="B10" s="196" t="s">
        <v>322</v>
      </c>
      <c r="C10" s="184" t="s">
        <v>323</v>
      </c>
      <c r="D10" s="196" t="s">
        <v>69</v>
      </c>
      <c r="E10" s="196" t="s">
        <v>116</v>
      </c>
      <c r="F10" s="196" t="s">
        <v>324</v>
      </c>
      <c r="G10" s="196" t="s">
        <v>325</v>
      </c>
      <c r="H10" s="196" t="s">
        <v>326</v>
      </c>
      <c r="I10" s="205">
        <v>300000</v>
      </c>
      <c r="J10" s="205">
        <v>300000</v>
      </c>
      <c r="K10" s="205">
        <v>300000</v>
      </c>
      <c r="L10" s="206"/>
      <c r="M10" s="206"/>
      <c r="N10" s="206"/>
      <c r="O10" s="206"/>
      <c r="P10" s="206"/>
      <c r="Q10" s="206"/>
      <c r="R10" s="211">
        <f>S10+T10+U10+V10+W10</f>
        <v>0</v>
      </c>
      <c r="S10" s="206"/>
      <c r="T10" s="206"/>
      <c r="U10" s="206"/>
      <c r="V10" s="206"/>
      <c r="W10" s="206"/>
    </row>
    <row r="11" spans="1:23" ht="18.75" customHeight="1">
      <c r="A11" s="197"/>
      <c r="B11" s="197"/>
      <c r="C11" s="198"/>
      <c r="D11" s="198"/>
      <c r="E11" s="198"/>
      <c r="F11" s="198"/>
      <c r="G11" s="198"/>
      <c r="H11" s="198"/>
      <c r="I11" s="207">
        <f>J11+N11+O11+P11+Q11+R11</f>
        <v>0</v>
      </c>
      <c r="J11" s="207">
        <f>L11+M11</f>
        <v>0</v>
      </c>
      <c r="K11" s="208"/>
      <c r="L11" s="206"/>
      <c r="M11" s="206"/>
      <c r="N11" s="206"/>
      <c r="O11" s="206"/>
      <c r="P11" s="206"/>
      <c r="Q11" s="206"/>
      <c r="R11" s="211">
        <f>S11+T11+U11+V11+W11</f>
        <v>0</v>
      </c>
      <c r="S11" s="206"/>
      <c r="T11" s="206"/>
      <c r="U11" s="206"/>
      <c r="V11" s="206"/>
      <c r="W11" s="206"/>
    </row>
    <row r="12" spans="1:23" ht="18.75" customHeight="1">
      <c r="A12" s="199" t="s">
        <v>124</v>
      </c>
      <c r="B12" s="200"/>
      <c r="C12" s="201"/>
      <c r="D12" s="201"/>
      <c r="E12" s="201"/>
      <c r="F12" s="201"/>
      <c r="G12" s="201"/>
      <c r="H12" s="202"/>
      <c r="I12" s="209">
        <f>I8+I9+I10</f>
        <v>929636</v>
      </c>
      <c r="J12" s="209">
        <f>J8+J9+J10</f>
        <v>929636</v>
      </c>
      <c r="K12" s="210">
        <f aca="true" t="shared" si="0" ref="I12:P12">SUM(K8:K11)</f>
        <v>929636</v>
      </c>
      <c r="L12" s="210">
        <f t="shared" si="0"/>
        <v>0</v>
      </c>
      <c r="M12" s="210">
        <f t="shared" si="0"/>
        <v>0</v>
      </c>
      <c r="N12" s="210">
        <f t="shared" si="0"/>
        <v>0</v>
      </c>
      <c r="O12" s="210">
        <f t="shared" si="0"/>
        <v>0</v>
      </c>
      <c r="P12" s="210">
        <f t="shared" si="0"/>
        <v>0</v>
      </c>
      <c r="Q12" s="210"/>
      <c r="R12" s="211">
        <f aca="true" t="shared" si="1" ref="R12:W12">SUM(R8:R11)</f>
        <v>0</v>
      </c>
      <c r="S12" s="210">
        <f t="shared" si="1"/>
        <v>0</v>
      </c>
      <c r="T12" s="210">
        <f t="shared" si="1"/>
        <v>0</v>
      </c>
      <c r="U12" s="210">
        <f t="shared" si="1"/>
        <v>0</v>
      </c>
      <c r="V12" s="210">
        <f t="shared" si="1"/>
        <v>0</v>
      </c>
      <c r="W12" s="210">
        <f t="shared" si="1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2:H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5">
      <selection activeCell="E30" sqref="E30"/>
    </sheetView>
  </sheetViews>
  <sheetFormatPr defaultColWidth="8.8515625" defaultRowHeight="12.75"/>
  <cols>
    <col min="1" max="1" width="20.421875" style="68" customWidth="1"/>
    <col min="2" max="2" width="29.00390625" style="68" customWidth="1"/>
    <col min="3" max="3" width="11.00390625" style="68" customWidth="1"/>
    <col min="4" max="4" width="16.00390625" style="68" customWidth="1"/>
    <col min="5" max="5" width="23.57421875" style="179" customWidth="1"/>
    <col min="6" max="6" width="9.00390625" style="69" customWidth="1"/>
    <col min="7" max="7" width="16.7109375" style="68" customWidth="1"/>
    <col min="8" max="8" width="10.8515625" style="69" customWidth="1"/>
    <col min="9" max="9" width="10.140625" style="69" customWidth="1"/>
    <col min="10" max="10" width="29.421875" style="68" customWidth="1"/>
    <col min="11" max="11" width="9.140625" style="69" customWidth="1"/>
    <col min="12" max="16384" width="9.140625" style="69" bestFit="1" customWidth="1"/>
  </cols>
  <sheetData>
    <row r="1" ht="12" customHeight="1">
      <c r="J1" s="80" t="s">
        <v>327</v>
      </c>
    </row>
    <row r="2" spans="1:10" ht="28.5" customHeight="1">
      <c r="A2" s="70" t="s">
        <v>328</v>
      </c>
      <c r="B2" s="71"/>
      <c r="C2" s="71"/>
      <c r="D2" s="71"/>
      <c r="E2" s="180"/>
      <c r="F2" s="73"/>
      <c r="G2" s="72"/>
      <c r="H2" s="73"/>
      <c r="I2" s="73"/>
      <c r="J2" s="72"/>
    </row>
    <row r="3" ht="17.25" customHeight="1">
      <c r="A3" s="74" t="str">
        <f>'财务收支预算总表01-1'!A3</f>
        <v>单位名称：大姚县林业和草原局</v>
      </c>
    </row>
    <row r="4" spans="1:10" ht="44.25" customHeight="1">
      <c r="A4" s="75" t="s">
        <v>329</v>
      </c>
      <c r="B4" s="75" t="s">
        <v>330</v>
      </c>
      <c r="C4" s="75" t="s">
        <v>331</v>
      </c>
      <c r="D4" s="75" t="s">
        <v>332</v>
      </c>
      <c r="E4" s="75" t="s">
        <v>333</v>
      </c>
      <c r="F4" s="21" t="s">
        <v>334</v>
      </c>
      <c r="G4" s="75" t="s">
        <v>335</v>
      </c>
      <c r="H4" s="21" t="s">
        <v>336</v>
      </c>
      <c r="I4" s="21" t="s">
        <v>337</v>
      </c>
      <c r="J4" s="75" t="s">
        <v>338</v>
      </c>
    </row>
    <row r="5" spans="1:10" ht="14.25" customHeight="1">
      <c r="A5" s="75">
        <v>1</v>
      </c>
      <c r="B5" s="75">
        <v>2</v>
      </c>
      <c r="C5" s="95">
        <v>3</v>
      </c>
      <c r="D5" s="75">
        <v>4</v>
      </c>
      <c r="E5" s="75">
        <v>5</v>
      </c>
      <c r="F5" s="21">
        <v>6</v>
      </c>
      <c r="G5" s="75">
        <v>7</v>
      </c>
      <c r="H5" s="21">
        <v>8</v>
      </c>
      <c r="I5" s="21">
        <v>9</v>
      </c>
      <c r="J5" s="75">
        <v>10</v>
      </c>
    </row>
    <row r="6" spans="1:10" ht="14.25" customHeight="1">
      <c r="A6" s="140" t="s">
        <v>69</v>
      </c>
      <c r="B6" s="181"/>
      <c r="C6" s="182"/>
      <c r="D6" s="183"/>
      <c r="E6" s="75"/>
      <c r="F6" s="21"/>
      <c r="G6" s="75"/>
      <c r="H6" s="21"/>
      <c r="I6" s="21"/>
      <c r="J6" s="75"/>
    </row>
    <row r="7" spans="1:10" ht="42" customHeight="1">
      <c r="A7" s="184" t="s">
        <v>339</v>
      </c>
      <c r="B7" s="185" t="s">
        <v>340</v>
      </c>
      <c r="C7" s="186"/>
      <c r="D7" s="187"/>
      <c r="E7" s="78"/>
      <c r="F7" s="188"/>
      <c r="G7" s="78"/>
      <c r="H7" s="188"/>
      <c r="I7" s="188"/>
      <c r="J7" s="78"/>
    </row>
    <row r="8" spans="1:10" ht="30" customHeight="1">
      <c r="A8" s="26"/>
      <c r="B8" s="26"/>
      <c r="C8" s="184" t="s">
        <v>341</v>
      </c>
      <c r="D8" s="184" t="s">
        <v>45</v>
      </c>
      <c r="E8" s="184" t="s">
        <v>45</v>
      </c>
      <c r="F8" s="188" t="s">
        <v>45</v>
      </c>
      <c r="G8" s="184" t="s">
        <v>45</v>
      </c>
      <c r="H8" s="188" t="s">
        <v>45</v>
      </c>
      <c r="I8" s="188" t="s">
        <v>45</v>
      </c>
      <c r="J8" s="26" t="s">
        <v>45</v>
      </c>
    </row>
    <row r="9" spans="1:10" ht="30" customHeight="1">
      <c r="A9" s="26"/>
      <c r="B9" s="26"/>
      <c r="C9" s="184" t="s">
        <v>45</v>
      </c>
      <c r="D9" s="184" t="s">
        <v>342</v>
      </c>
      <c r="E9" s="184" t="s">
        <v>45</v>
      </c>
      <c r="F9" s="188" t="s">
        <v>45</v>
      </c>
      <c r="G9" s="184" t="s">
        <v>45</v>
      </c>
      <c r="H9" s="188" t="s">
        <v>45</v>
      </c>
      <c r="I9" s="188" t="s">
        <v>45</v>
      </c>
      <c r="J9" s="26" t="s">
        <v>45</v>
      </c>
    </row>
    <row r="10" spans="1:10" ht="30" customHeight="1">
      <c r="A10" s="26"/>
      <c r="B10" s="26"/>
      <c r="C10" s="184" t="s">
        <v>45</v>
      </c>
      <c r="D10" s="184" t="s">
        <v>45</v>
      </c>
      <c r="E10" s="184" t="s">
        <v>343</v>
      </c>
      <c r="F10" s="188" t="s">
        <v>344</v>
      </c>
      <c r="G10" s="184" t="s">
        <v>345</v>
      </c>
      <c r="H10" s="188" t="s">
        <v>346</v>
      </c>
      <c r="I10" s="188" t="s">
        <v>347</v>
      </c>
      <c r="J10" s="26" t="s">
        <v>348</v>
      </c>
    </row>
    <row r="11" spans="1:10" ht="30" customHeight="1">
      <c r="A11" s="26"/>
      <c r="B11" s="26"/>
      <c r="C11" s="184" t="s">
        <v>45</v>
      </c>
      <c r="D11" s="184" t="s">
        <v>45</v>
      </c>
      <c r="E11" s="184" t="s">
        <v>349</v>
      </c>
      <c r="F11" s="188" t="s">
        <v>344</v>
      </c>
      <c r="G11" s="184" t="s">
        <v>350</v>
      </c>
      <c r="H11" s="188" t="s">
        <v>346</v>
      </c>
      <c r="I11" s="188" t="s">
        <v>347</v>
      </c>
      <c r="J11" s="26" t="s">
        <v>351</v>
      </c>
    </row>
    <row r="12" spans="1:10" ht="30" customHeight="1">
      <c r="A12" s="26"/>
      <c r="B12" s="26"/>
      <c r="C12" s="184" t="s">
        <v>45</v>
      </c>
      <c r="D12" s="184" t="s">
        <v>352</v>
      </c>
      <c r="E12" s="184" t="s">
        <v>45</v>
      </c>
      <c r="F12" s="188" t="s">
        <v>45</v>
      </c>
      <c r="G12" s="184" t="s">
        <v>45</v>
      </c>
      <c r="H12" s="188" t="s">
        <v>45</v>
      </c>
      <c r="I12" s="188" t="s">
        <v>45</v>
      </c>
      <c r="J12" s="26" t="s">
        <v>45</v>
      </c>
    </row>
    <row r="13" spans="1:10" ht="30" customHeight="1">
      <c r="A13" s="26"/>
      <c r="B13" s="26"/>
      <c r="C13" s="184" t="s">
        <v>45</v>
      </c>
      <c r="D13" s="184" t="s">
        <v>45</v>
      </c>
      <c r="E13" s="184" t="s">
        <v>353</v>
      </c>
      <c r="F13" s="188" t="s">
        <v>354</v>
      </c>
      <c r="G13" s="184" t="s">
        <v>355</v>
      </c>
      <c r="H13" s="188" t="s">
        <v>346</v>
      </c>
      <c r="I13" s="188" t="s">
        <v>356</v>
      </c>
      <c r="J13" s="26" t="s">
        <v>357</v>
      </c>
    </row>
    <row r="14" spans="1:10" ht="30" customHeight="1">
      <c r="A14" s="26"/>
      <c r="B14" s="26"/>
      <c r="C14" s="184" t="s">
        <v>45</v>
      </c>
      <c r="D14" s="184" t="s">
        <v>45</v>
      </c>
      <c r="E14" s="184" t="s">
        <v>358</v>
      </c>
      <c r="F14" s="188" t="s">
        <v>354</v>
      </c>
      <c r="G14" s="184" t="s">
        <v>359</v>
      </c>
      <c r="H14" s="188" t="s">
        <v>346</v>
      </c>
      <c r="I14" s="188" t="s">
        <v>356</v>
      </c>
      <c r="J14" s="26" t="s">
        <v>360</v>
      </c>
    </row>
    <row r="15" spans="1:10" ht="30" customHeight="1">
      <c r="A15" s="26"/>
      <c r="B15" s="26"/>
      <c r="C15" s="184" t="s">
        <v>45</v>
      </c>
      <c r="D15" s="184" t="s">
        <v>361</v>
      </c>
      <c r="E15" s="184" t="s">
        <v>45</v>
      </c>
      <c r="F15" s="188" t="s">
        <v>45</v>
      </c>
      <c r="G15" s="184" t="s">
        <v>45</v>
      </c>
      <c r="H15" s="188" t="s">
        <v>45</v>
      </c>
      <c r="I15" s="188" t="s">
        <v>45</v>
      </c>
      <c r="J15" s="26" t="s">
        <v>45</v>
      </c>
    </row>
    <row r="16" spans="1:10" ht="30" customHeight="1">
      <c r="A16" s="26"/>
      <c r="B16" s="26"/>
      <c r="C16" s="184" t="s">
        <v>45</v>
      </c>
      <c r="D16" s="184" t="s">
        <v>45</v>
      </c>
      <c r="E16" s="184" t="s">
        <v>362</v>
      </c>
      <c r="F16" s="188" t="s">
        <v>363</v>
      </c>
      <c r="G16" s="184" t="s">
        <v>364</v>
      </c>
      <c r="H16" s="188" t="s">
        <v>365</v>
      </c>
      <c r="I16" s="188" t="s">
        <v>347</v>
      </c>
      <c r="J16" s="26" t="s">
        <v>366</v>
      </c>
    </row>
    <row r="17" spans="1:10" ht="30" customHeight="1">
      <c r="A17" s="26"/>
      <c r="B17" s="26"/>
      <c r="C17" s="184" t="s">
        <v>367</v>
      </c>
      <c r="D17" s="184" t="s">
        <v>45</v>
      </c>
      <c r="E17" s="184" t="s">
        <v>45</v>
      </c>
      <c r="F17" s="188" t="s">
        <v>45</v>
      </c>
      <c r="G17" s="184" t="s">
        <v>45</v>
      </c>
      <c r="H17" s="188" t="s">
        <v>45</v>
      </c>
      <c r="I17" s="188" t="s">
        <v>45</v>
      </c>
      <c r="J17" s="26" t="s">
        <v>45</v>
      </c>
    </row>
    <row r="18" spans="1:10" ht="30" customHeight="1">
      <c r="A18" s="26"/>
      <c r="B18" s="26"/>
      <c r="C18" s="184" t="s">
        <v>45</v>
      </c>
      <c r="D18" s="184" t="s">
        <v>368</v>
      </c>
      <c r="E18" s="184" t="s">
        <v>45</v>
      </c>
      <c r="F18" s="188" t="s">
        <v>45</v>
      </c>
      <c r="G18" s="184" t="s">
        <v>45</v>
      </c>
      <c r="H18" s="188" t="s">
        <v>45</v>
      </c>
      <c r="I18" s="188" t="s">
        <v>45</v>
      </c>
      <c r="J18" s="26" t="s">
        <v>45</v>
      </c>
    </row>
    <row r="19" spans="1:10" ht="30" customHeight="1">
      <c r="A19" s="26"/>
      <c r="B19" s="26"/>
      <c r="C19" s="184" t="s">
        <v>45</v>
      </c>
      <c r="D19" s="184" t="s">
        <v>45</v>
      </c>
      <c r="E19" s="184" t="s">
        <v>369</v>
      </c>
      <c r="F19" s="188" t="s">
        <v>354</v>
      </c>
      <c r="G19" s="184" t="s">
        <v>370</v>
      </c>
      <c r="H19" s="188" t="s">
        <v>346</v>
      </c>
      <c r="I19" s="188" t="s">
        <v>356</v>
      </c>
      <c r="J19" s="26" t="s">
        <v>371</v>
      </c>
    </row>
    <row r="20" spans="1:10" ht="30" customHeight="1">
      <c r="A20" s="26"/>
      <c r="B20" s="26"/>
      <c r="C20" s="184" t="s">
        <v>45</v>
      </c>
      <c r="D20" s="184" t="s">
        <v>372</v>
      </c>
      <c r="E20" s="184" t="s">
        <v>45</v>
      </c>
      <c r="F20" s="188" t="s">
        <v>45</v>
      </c>
      <c r="G20" s="184" t="s">
        <v>45</v>
      </c>
      <c r="H20" s="188" t="s">
        <v>45</v>
      </c>
      <c r="I20" s="188" t="s">
        <v>45</v>
      </c>
      <c r="J20" s="26" t="s">
        <v>45</v>
      </c>
    </row>
    <row r="21" spans="1:10" ht="30" customHeight="1">
      <c r="A21" s="26"/>
      <c r="B21" s="26"/>
      <c r="C21" s="184" t="s">
        <v>45</v>
      </c>
      <c r="D21" s="184" t="s">
        <v>45</v>
      </c>
      <c r="E21" s="184" t="s">
        <v>373</v>
      </c>
      <c r="F21" s="188" t="s">
        <v>344</v>
      </c>
      <c r="G21" s="184" t="s">
        <v>164</v>
      </c>
      <c r="H21" s="188" t="s">
        <v>374</v>
      </c>
      <c r="I21" s="188" t="s">
        <v>356</v>
      </c>
      <c r="J21" s="26" t="s">
        <v>375</v>
      </c>
    </row>
    <row r="22" spans="1:10" ht="30" customHeight="1">
      <c r="A22" s="26"/>
      <c r="B22" s="26"/>
      <c r="C22" s="184" t="s">
        <v>45</v>
      </c>
      <c r="D22" s="184" t="s">
        <v>376</v>
      </c>
      <c r="E22" s="184" t="s">
        <v>45</v>
      </c>
      <c r="F22" s="188" t="s">
        <v>45</v>
      </c>
      <c r="G22" s="184" t="s">
        <v>45</v>
      </c>
      <c r="H22" s="188" t="s">
        <v>45</v>
      </c>
      <c r="I22" s="188" t="s">
        <v>45</v>
      </c>
      <c r="J22" s="26" t="s">
        <v>45</v>
      </c>
    </row>
    <row r="23" spans="1:10" ht="30" customHeight="1">
      <c r="A23" s="26"/>
      <c r="B23" s="26"/>
      <c r="C23" s="184" t="s">
        <v>45</v>
      </c>
      <c r="D23" s="184" t="s">
        <v>45</v>
      </c>
      <c r="E23" s="184" t="s">
        <v>377</v>
      </c>
      <c r="F23" s="188" t="s">
        <v>354</v>
      </c>
      <c r="G23" s="184" t="s">
        <v>355</v>
      </c>
      <c r="H23" s="188" t="s">
        <v>346</v>
      </c>
      <c r="I23" s="188" t="s">
        <v>356</v>
      </c>
      <c r="J23" s="26" t="s">
        <v>378</v>
      </c>
    </row>
    <row r="24" spans="1:10" ht="30" customHeight="1">
      <c r="A24" s="26"/>
      <c r="B24" s="26"/>
      <c r="C24" s="184" t="s">
        <v>379</v>
      </c>
      <c r="D24" s="184" t="s">
        <v>45</v>
      </c>
      <c r="E24" s="184" t="s">
        <v>45</v>
      </c>
      <c r="F24" s="188" t="s">
        <v>45</v>
      </c>
      <c r="G24" s="184" t="s">
        <v>45</v>
      </c>
      <c r="H24" s="188" t="s">
        <v>45</v>
      </c>
      <c r="I24" s="188" t="s">
        <v>45</v>
      </c>
      <c r="J24" s="26" t="s">
        <v>45</v>
      </c>
    </row>
    <row r="25" spans="1:10" ht="30" customHeight="1">
      <c r="A25" s="26"/>
      <c r="B25" s="26"/>
      <c r="C25" s="184" t="s">
        <v>45</v>
      </c>
      <c r="D25" s="184" t="s">
        <v>380</v>
      </c>
      <c r="E25" s="184" t="s">
        <v>45</v>
      </c>
      <c r="F25" s="188" t="s">
        <v>45</v>
      </c>
      <c r="G25" s="184" t="s">
        <v>45</v>
      </c>
      <c r="H25" s="188" t="s">
        <v>45</v>
      </c>
      <c r="I25" s="188" t="s">
        <v>45</v>
      </c>
      <c r="J25" s="26" t="s">
        <v>45</v>
      </c>
    </row>
    <row r="26" spans="1:10" ht="30" customHeight="1">
      <c r="A26" s="26"/>
      <c r="B26" s="26"/>
      <c r="C26" s="184" t="s">
        <v>45</v>
      </c>
      <c r="D26" s="184" t="s">
        <v>45</v>
      </c>
      <c r="E26" s="184" t="s">
        <v>381</v>
      </c>
      <c r="F26" s="188" t="s">
        <v>354</v>
      </c>
      <c r="G26" s="184" t="s">
        <v>355</v>
      </c>
      <c r="H26" s="188" t="s">
        <v>346</v>
      </c>
      <c r="I26" s="188" t="s">
        <v>356</v>
      </c>
      <c r="J26" s="26" t="s">
        <v>382</v>
      </c>
    </row>
    <row r="27" spans="1:10" ht="30" customHeight="1">
      <c r="A27" s="184" t="s">
        <v>383</v>
      </c>
      <c r="B27" s="184" t="s">
        <v>384</v>
      </c>
      <c r="C27" s="184"/>
      <c r="D27" s="26"/>
      <c r="E27" s="76"/>
      <c r="F27" s="26"/>
      <c r="G27" s="76"/>
      <c r="H27" s="26"/>
      <c r="I27" s="26"/>
      <c r="J27" s="76"/>
    </row>
    <row r="28" spans="1:10" ht="30" customHeight="1">
      <c r="A28" s="26"/>
      <c r="B28" s="26"/>
      <c r="C28" s="184" t="s">
        <v>341</v>
      </c>
      <c r="D28" s="184" t="s">
        <v>45</v>
      </c>
      <c r="E28" s="184" t="s">
        <v>45</v>
      </c>
      <c r="F28" s="188" t="s">
        <v>45</v>
      </c>
      <c r="G28" s="184" t="s">
        <v>45</v>
      </c>
      <c r="H28" s="188" t="s">
        <v>45</v>
      </c>
      <c r="I28" s="188" t="s">
        <v>45</v>
      </c>
      <c r="J28" s="26" t="s">
        <v>45</v>
      </c>
    </row>
    <row r="29" spans="1:10" ht="30" customHeight="1">
      <c r="A29" s="26"/>
      <c r="B29" s="26"/>
      <c r="C29" s="184" t="s">
        <v>45</v>
      </c>
      <c r="D29" s="184" t="s">
        <v>361</v>
      </c>
      <c r="E29" s="184" t="s">
        <v>45</v>
      </c>
      <c r="F29" s="188" t="s">
        <v>45</v>
      </c>
      <c r="G29" s="184" t="s">
        <v>45</v>
      </c>
      <c r="H29" s="188" t="s">
        <v>45</v>
      </c>
      <c r="I29" s="188" t="s">
        <v>45</v>
      </c>
      <c r="J29" s="26" t="s">
        <v>45</v>
      </c>
    </row>
    <row r="30" spans="1:10" ht="43.5" customHeight="1">
      <c r="A30" s="26"/>
      <c r="B30" s="26"/>
      <c r="C30" s="184" t="s">
        <v>45</v>
      </c>
      <c r="D30" s="184" t="s">
        <v>45</v>
      </c>
      <c r="E30" s="184" t="s">
        <v>385</v>
      </c>
      <c r="F30" s="188" t="s">
        <v>354</v>
      </c>
      <c r="G30" s="184" t="s">
        <v>386</v>
      </c>
      <c r="H30" s="188" t="s">
        <v>346</v>
      </c>
      <c r="I30" s="188" t="s">
        <v>347</v>
      </c>
      <c r="J30" s="26" t="s">
        <v>387</v>
      </c>
    </row>
    <row r="31" spans="1:10" ht="30" customHeight="1">
      <c r="A31" s="26"/>
      <c r="B31" s="26"/>
      <c r="C31" s="184" t="s">
        <v>367</v>
      </c>
      <c r="D31" s="184" t="s">
        <v>45</v>
      </c>
      <c r="E31" s="184" t="s">
        <v>45</v>
      </c>
      <c r="F31" s="188" t="s">
        <v>45</v>
      </c>
      <c r="G31" s="184" t="s">
        <v>45</v>
      </c>
      <c r="H31" s="188" t="s">
        <v>45</v>
      </c>
      <c r="I31" s="188" t="s">
        <v>45</v>
      </c>
      <c r="J31" s="26" t="s">
        <v>45</v>
      </c>
    </row>
    <row r="32" spans="1:10" ht="30" customHeight="1">
      <c r="A32" s="26"/>
      <c r="B32" s="26"/>
      <c r="C32" s="184" t="s">
        <v>45</v>
      </c>
      <c r="D32" s="184" t="s">
        <v>372</v>
      </c>
      <c r="E32" s="184" t="s">
        <v>45</v>
      </c>
      <c r="F32" s="188" t="s">
        <v>45</v>
      </c>
      <c r="G32" s="184" t="s">
        <v>45</v>
      </c>
      <c r="H32" s="188" t="s">
        <v>45</v>
      </c>
      <c r="I32" s="188" t="s">
        <v>45</v>
      </c>
      <c r="J32" s="26" t="s">
        <v>45</v>
      </c>
    </row>
    <row r="33" spans="1:10" ht="58.5" customHeight="1">
      <c r="A33" s="26"/>
      <c r="B33" s="26"/>
      <c r="C33" s="184" t="s">
        <v>45</v>
      </c>
      <c r="D33" s="184" t="s">
        <v>45</v>
      </c>
      <c r="E33" s="184" t="s">
        <v>388</v>
      </c>
      <c r="F33" s="188" t="s">
        <v>354</v>
      </c>
      <c r="G33" s="184" t="s">
        <v>389</v>
      </c>
      <c r="H33" s="188" t="s">
        <v>346</v>
      </c>
      <c r="I33" s="188" t="s">
        <v>347</v>
      </c>
      <c r="J33" s="26" t="s">
        <v>390</v>
      </c>
    </row>
    <row r="34" spans="1:10" ht="48" customHeight="1">
      <c r="A34" s="26"/>
      <c r="B34" s="26"/>
      <c r="C34" s="184" t="s">
        <v>45</v>
      </c>
      <c r="D34" s="184" t="s">
        <v>45</v>
      </c>
      <c r="E34" s="184" t="s">
        <v>391</v>
      </c>
      <c r="F34" s="188" t="s">
        <v>354</v>
      </c>
      <c r="G34" s="184" t="s">
        <v>392</v>
      </c>
      <c r="H34" s="188" t="s">
        <v>346</v>
      </c>
      <c r="I34" s="188" t="s">
        <v>347</v>
      </c>
      <c r="J34" s="26" t="s">
        <v>393</v>
      </c>
    </row>
    <row r="35" spans="1:10" ht="30" customHeight="1">
      <c r="A35" s="26"/>
      <c r="B35" s="26"/>
      <c r="C35" s="184" t="s">
        <v>379</v>
      </c>
      <c r="D35" s="184" t="s">
        <v>45</v>
      </c>
      <c r="E35" s="184" t="s">
        <v>45</v>
      </c>
      <c r="F35" s="188" t="s">
        <v>45</v>
      </c>
      <c r="G35" s="184" t="s">
        <v>45</v>
      </c>
      <c r="H35" s="188" t="s">
        <v>45</v>
      </c>
      <c r="I35" s="188" t="s">
        <v>45</v>
      </c>
      <c r="J35" s="26" t="s">
        <v>45</v>
      </c>
    </row>
    <row r="36" spans="1:10" ht="30" customHeight="1">
      <c r="A36" s="26"/>
      <c r="B36" s="26"/>
      <c r="C36" s="184" t="s">
        <v>45</v>
      </c>
      <c r="D36" s="184" t="s">
        <v>380</v>
      </c>
      <c r="E36" s="184" t="s">
        <v>45</v>
      </c>
      <c r="F36" s="188" t="s">
        <v>45</v>
      </c>
      <c r="G36" s="184" t="s">
        <v>45</v>
      </c>
      <c r="H36" s="188" t="s">
        <v>45</v>
      </c>
      <c r="I36" s="188" t="s">
        <v>45</v>
      </c>
      <c r="J36" s="26" t="s">
        <v>45</v>
      </c>
    </row>
    <row r="37" spans="1:10" ht="63.75" customHeight="1">
      <c r="A37" s="26"/>
      <c r="B37" s="26"/>
      <c r="C37" s="184" t="s">
        <v>45</v>
      </c>
      <c r="D37" s="184" t="s">
        <v>45</v>
      </c>
      <c r="E37" s="184" t="s">
        <v>394</v>
      </c>
      <c r="F37" s="188" t="s">
        <v>354</v>
      </c>
      <c r="G37" s="184" t="s">
        <v>395</v>
      </c>
      <c r="H37" s="188" t="s">
        <v>346</v>
      </c>
      <c r="I37" s="188" t="s">
        <v>347</v>
      </c>
      <c r="J37" s="26" t="s">
        <v>396</v>
      </c>
    </row>
    <row r="38" spans="1:10" ht="30" customHeight="1">
      <c r="A38" s="184" t="s">
        <v>397</v>
      </c>
      <c r="B38" s="184" t="s">
        <v>313</v>
      </c>
      <c r="C38" s="184"/>
      <c r="D38" s="26"/>
      <c r="E38" s="76"/>
      <c r="F38" s="26"/>
      <c r="G38" s="76"/>
      <c r="H38" s="26"/>
      <c r="I38" s="26"/>
      <c r="J38" s="76"/>
    </row>
    <row r="39" spans="1:10" ht="30" customHeight="1">
      <c r="A39" s="26"/>
      <c r="B39" s="26"/>
      <c r="C39" s="184" t="s">
        <v>341</v>
      </c>
      <c r="D39" s="184" t="s">
        <v>45</v>
      </c>
      <c r="E39" s="184" t="s">
        <v>45</v>
      </c>
      <c r="F39" s="188" t="s">
        <v>45</v>
      </c>
      <c r="G39" s="184" t="s">
        <v>45</v>
      </c>
      <c r="H39" s="188" t="s">
        <v>45</v>
      </c>
      <c r="I39" s="188" t="s">
        <v>45</v>
      </c>
      <c r="J39" s="26" t="s">
        <v>45</v>
      </c>
    </row>
    <row r="40" spans="1:10" ht="30" customHeight="1">
      <c r="A40" s="26"/>
      <c r="B40" s="26"/>
      <c r="C40" s="184" t="s">
        <v>45</v>
      </c>
      <c r="D40" s="184" t="s">
        <v>361</v>
      </c>
      <c r="E40" s="184" t="s">
        <v>45</v>
      </c>
      <c r="F40" s="188" t="s">
        <v>45</v>
      </c>
      <c r="G40" s="184" t="s">
        <v>45</v>
      </c>
      <c r="H40" s="188" t="s">
        <v>45</v>
      </c>
      <c r="I40" s="188" t="s">
        <v>45</v>
      </c>
      <c r="J40" s="26" t="s">
        <v>45</v>
      </c>
    </row>
    <row r="41" spans="1:10" ht="30" customHeight="1">
      <c r="A41" s="26"/>
      <c r="B41" s="26"/>
      <c r="C41" s="184" t="s">
        <v>45</v>
      </c>
      <c r="D41" s="184" t="s">
        <v>45</v>
      </c>
      <c r="E41" s="184" t="s">
        <v>398</v>
      </c>
      <c r="F41" s="188" t="s">
        <v>399</v>
      </c>
      <c r="G41" s="184" t="s">
        <v>389</v>
      </c>
      <c r="H41" s="188" t="s">
        <v>346</v>
      </c>
      <c r="I41" s="188" t="s">
        <v>356</v>
      </c>
      <c r="J41" s="26" t="s">
        <v>398</v>
      </c>
    </row>
    <row r="42" spans="1:10" ht="30" customHeight="1">
      <c r="A42" s="26"/>
      <c r="B42" s="26"/>
      <c r="C42" s="184" t="s">
        <v>367</v>
      </c>
      <c r="D42" s="184" t="s">
        <v>45</v>
      </c>
      <c r="E42" s="184" t="s">
        <v>45</v>
      </c>
      <c r="F42" s="188" t="s">
        <v>45</v>
      </c>
      <c r="G42" s="184" t="s">
        <v>45</v>
      </c>
      <c r="H42" s="188" t="s">
        <v>45</v>
      </c>
      <c r="I42" s="188" t="s">
        <v>45</v>
      </c>
      <c r="J42" s="26" t="s">
        <v>45</v>
      </c>
    </row>
    <row r="43" spans="1:10" ht="30" customHeight="1">
      <c r="A43" s="26"/>
      <c r="B43" s="26"/>
      <c r="C43" s="184" t="s">
        <v>45</v>
      </c>
      <c r="D43" s="184" t="s">
        <v>372</v>
      </c>
      <c r="E43" s="184" t="s">
        <v>45</v>
      </c>
      <c r="F43" s="188" t="s">
        <v>45</v>
      </c>
      <c r="G43" s="184" t="s">
        <v>45</v>
      </c>
      <c r="H43" s="188" t="s">
        <v>45</v>
      </c>
      <c r="I43" s="188" t="s">
        <v>45</v>
      </c>
      <c r="J43" s="26" t="s">
        <v>45</v>
      </c>
    </row>
    <row r="44" spans="1:10" ht="30" customHeight="1">
      <c r="A44" s="26"/>
      <c r="B44" s="26"/>
      <c r="C44" s="184" t="s">
        <v>45</v>
      </c>
      <c r="D44" s="184" t="s">
        <v>45</v>
      </c>
      <c r="E44" s="184" t="s">
        <v>400</v>
      </c>
      <c r="F44" s="188" t="s">
        <v>399</v>
      </c>
      <c r="G44" s="184" t="s">
        <v>401</v>
      </c>
      <c r="H44" s="188" t="s">
        <v>346</v>
      </c>
      <c r="I44" s="188" t="s">
        <v>356</v>
      </c>
      <c r="J44" s="26" t="s">
        <v>400</v>
      </c>
    </row>
    <row r="45" spans="1:10" ht="30" customHeight="1">
      <c r="A45" s="26"/>
      <c r="B45" s="26"/>
      <c r="C45" s="184" t="s">
        <v>379</v>
      </c>
      <c r="D45" s="184" t="s">
        <v>45</v>
      </c>
      <c r="E45" s="184" t="s">
        <v>45</v>
      </c>
      <c r="F45" s="188" t="s">
        <v>45</v>
      </c>
      <c r="G45" s="184" t="s">
        <v>45</v>
      </c>
      <c r="H45" s="188" t="s">
        <v>45</v>
      </c>
      <c r="I45" s="188" t="s">
        <v>45</v>
      </c>
      <c r="J45" s="26" t="s">
        <v>45</v>
      </c>
    </row>
    <row r="46" spans="1:10" ht="30" customHeight="1">
      <c r="A46" s="26"/>
      <c r="B46" s="26"/>
      <c r="C46" s="184" t="s">
        <v>45</v>
      </c>
      <c r="D46" s="184" t="s">
        <v>380</v>
      </c>
      <c r="E46" s="184" t="s">
        <v>45</v>
      </c>
      <c r="F46" s="188" t="s">
        <v>45</v>
      </c>
      <c r="G46" s="184" t="s">
        <v>45</v>
      </c>
      <c r="H46" s="188" t="s">
        <v>45</v>
      </c>
      <c r="I46" s="188" t="s">
        <v>45</v>
      </c>
      <c r="J46" s="26" t="s">
        <v>45</v>
      </c>
    </row>
    <row r="47" spans="1:10" ht="30" customHeight="1">
      <c r="A47" s="26"/>
      <c r="B47" s="26"/>
      <c r="C47" s="184" t="s">
        <v>45</v>
      </c>
      <c r="D47" s="184" t="s">
        <v>45</v>
      </c>
      <c r="E47" s="184" t="s">
        <v>402</v>
      </c>
      <c r="F47" s="188" t="s">
        <v>399</v>
      </c>
      <c r="G47" s="184" t="s">
        <v>355</v>
      </c>
      <c r="H47" s="188" t="s">
        <v>346</v>
      </c>
      <c r="I47" s="188" t="s">
        <v>356</v>
      </c>
      <c r="J47" s="26" t="s">
        <v>402</v>
      </c>
    </row>
    <row r="48" spans="1:10" ht="12">
      <c r="A48" s="189"/>
      <c r="B48" s="190"/>
      <c r="C48" s="190"/>
      <c r="D48" s="190"/>
      <c r="E48" s="191"/>
      <c r="F48" s="192"/>
      <c r="G48" s="190"/>
      <c r="H48" s="192"/>
      <c r="I48" s="192"/>
      <c r="J48" s="190"/>
    </row>
    <row r="49" spans="1:10" ht="12">
      <c r="A49" s="189"/>
      <c r="B49" s="190"/>
      <c r="C49" s="190"/>
      <c r="D49" s="190"/>
      <c r="E49" s="191"/>
      <c r="F49" s="192"/>
      <c r="G49" s="190"/>
      <c r="H49" s="192"/>
      <c r="I49" s="192"/>
      <c r="J49" s="190"/>
    </row>
    <row r="50" ht="12">
      <c r="A50" s="178">
        <f>IF(A7=0,"说明：本表无数据，故公开空表。","")</f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吴玉香</cp:lastModifiedBy>
  <cp:lastPrinted>2021-01-13T07:07:30Z</cp:lastPrinted>
  <dcterms:created xsi:type="dcterms:W3CDTF">2020-01-11T06:24:04Z</dcterms:created>
  <dcterms:modified xsi:type="dcterms:W3CDTF">2024-03-20T08:26:37Z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BDE6ECF3AA04450089FDC37D3C81DCC2_12</vt:lpwstr>
  </property>
</Properties>
</file>