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4" activeTab="17"/>
  </bookViews>
  <sheets>
    <sheet name="2025年部门财务收支预算总表01-1" sheetId="1" r:id="rId1"/>
    <sheet name="2025年部门收入预算表01-2" sheetId="2" r:id="rId2"/>
    <sheet name="2025年部门支出预算表01-3 " sheetId="3" r:id="rId3"/>
    <sheet name="2025年部门财政拨款收支预算总表02-1" sheetId="4" r:id="rId4"/>
    <sheet name="2025年一般公共预算支出预算表02-2" sheetId="5" r:id="rId5"/>
    <sheet name="2025年一般公共预算“三公”经费支出预算表03" sheetId="6" r:id="rId6"/>
    <sheet name="部门基本支出预算表（人员类、运转类公用经费项目）04" sheetId="7" r:id="rId7"/>
    <sheet name="部门项目支出预算表（其他运转类、特定目标类项目）05-1" sheetId="8" r:id="rId8"/>
    <sheet name="2025年部门项目支出绩效目标表（本次下达）05-2" sheetId="9" r:id="rId9"/>
    <sheet name="2025年部门项目支出绩效目标表（另文下达）05-3" sheetId="10" r:id="rId10"/>
    <sheet name="2025年部门政府性基金预算支出预算表06" sheetId="11" r:id="rId11"/>
    <sheet name="2025年部门政府采购预算表07" sheetId="12" r:id="rId12"/>
    <sheet name="2025年部门政府购买服务预算表08" sheetId="13" r:id="rId13"/>
    <sheet name="2025年对下转移支付预算表09-1" sheetId="14" r:id="rId14"/>
    <sheet name="2025年对下转移支付绩效目标表09-2" sheetId="15" r:id="rId15"/>
    <sheet name="2025年新增资产配置表10" sheetId="16" r:id="rId16"/>
    <sheet name="2025年上级补助项目支出预算表11" sheetId="17" r:id="rId17"/>
    <sheet name="2025年部门项目中期规划预算表12" sheetId="18" r:id="rId18"/>
  </sheets>
  <calcPr calcId="144525"/>
</workbook>
</file>

<file path=xl/sharedStrings.xml><?xml version="1.0" encoding="utf-8"?>
<sst xmlns="http://schemas.openxmlformats.org/spreadsheetml/2006/main" count="1335" uniqueCount="564">
  <si>
    <t>预算01-1表</t>
  </si>
  <si>
    <t>2025年部门财务收支预算总表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</si>
  <si>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</si>
  <si>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</si>
  <si>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</si>
  <si>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</si>
  <si>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</si>
  <si>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</si>
  <si>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</si>
  <si>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</si>
  <si>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</si>
  <si>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</si>
  <si>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</si>
  <si>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</si>
  <si>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</si>
  <si>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</si>
  <si>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</si>
  <si>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</si>
  <si>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</si>
  <si>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</si>
  <si>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</si>
  <si>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</si>
  <si>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</si>
  <si>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</si>
  <si>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</si>
  <si>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</si>
  <si>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</si>
  <si>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</si>
  <si>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</si>
  <si>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</si>
  <si>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</si>
  <si>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</si>
  <si>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</si>
  <si>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</si>
  <si>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</si>
  <si>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</si>
  <si>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</si>
  <si>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</si>
  <si>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</si>
  <si>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</si>
  <si>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</si>
  <si>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</si>
  <si>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</si>
  <si>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</si>
  <si>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</si>
  <si>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</si>
  <si>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</si>
  <si>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</si>
  <si>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</si>
  <si>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</si>
  <si>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</si>
  <si>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收  入  总  计</t>
  </si>
  <si>
    <t>支 出 总 计</t>
  </si>
  <si>
    <t>预算01-2表</t>
  </si>
  <si>
    <t>单位：元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</si>
  <si>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</si>
  <si>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</si>
  <si>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</si>
  <si>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</si>
  <si>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</si>
  <si>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</si>
  <si>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</si>
  <si>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</si>
  <si>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</si>
  <si>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</si>
  <si>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</si>
  <si>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</si>
  <si>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</si>
  <si>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</si>
  <si>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</si>
  <si>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117001</t>
  </si>
  <si>
    <t>大姚县人力资源和社会保障局</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</si>
  <si>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</si>
  <si>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</si>
  <si>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</si>
  <si>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</si>
  <si>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</si>
  <si>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</si>
  <si>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</si>
  <si>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</si>
  <si>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</si>
  <si>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</si>
  <si>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</si>
  <si>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</si>
  <si>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</si>
  <si>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</si>
  <si>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</si>
  <si>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</si>
  <si>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</si>
  <si>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</si>
  <si>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</si>
  <si>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</si>
  <si>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</si>
  <si>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</si>
  <si>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</si>
  <si>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</si>
  <si>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</si>
  <si>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208</t>
  </si>
  <si>
    <t>社会保障和就业支出</t>
  </si>
  <si>
    <t>20801</t>
  </si>
  <si>
    <t>人力资源和社会保障管理事务</t>
  </si>
  <si>
    <t>2080101</t>
  </si>
  <si>
    <t>行政运行</t>
  </si>
  <si>
    <t>2080102</t>
  </si>
  <si>
    <t>一般行政管理事务</t>
  </si>
  <si>
    <t>2080199</t>
  </si>
  <si>
    <t>其他人力资源和社会保障管理事务支出</t>
  </si>
  <si>
    <t>20805</t>
  </si>
  <si>
    <t>行政事业单位养老支出</t>
  </si>
  <si>
    <t>2080501</t>
  </si>
  <si>
    <t>行政单位离退休</t>
  </si>
  <si>
    <t>2080505</t>
  </si>
  <si>
    <t>机关事业单位基本养老保险缴费支出</t>
  </si>
  <si>
    <t>2080506</t>
  </si>
  <si>
    <t>机关事业单位职业年金缴费支出</t>
  </si>
  <si>
    <t>20806</t>
  </si>
  <si>
    <t>企业改革补助</t>
  </si>
  <si>
    <t>2080601</t>
  </si>
  <si>
    <t>企业关闭破产补助</t>
  </si>
  <si>
    <t>20807</t>
  </si>
  <si>
    <t>就业补助</t>
  </si>
  <si>
    <t>2080704</t>
  </si>
  <si>
    <t>社会保险补贴</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</si>
  <si>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</si>
  <si>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</si>
  <si>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</si>
  <si>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</si>
  <si>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</si>
  <si>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</si>
  <si>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</si>
  <si>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</si>
  <si>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</si>
  <si>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</si>
  <si>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</si>
  <si>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</si>
  <si>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</si>
  <si>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</si>
  <si>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</si>
  <si>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</si>
  <si>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213</t>
  </si>
  <si>
    <t>农林水支出</t>
  </si>
  <si>
    <t>21308</t>
  </si>
  <si>
    <t>普惠金融发展支出</t>
  </si>
  <si>
    <t>2130804</t>
  </si>
  <si>
    <t>创业担保贷款贴息及奖补</t>
  </si>
  <si>
    <t>221</t>
  </si>
  <si>
    <t>住房保障支出</t>
  </si>
  <si>
    <t>22102</t>
  </si>
  <si>
    <t>住房改革支出</t>
  </si>
  <si>
    <t>2210201</t>
  </si>
  <si>
    <t>住房公积金</t>
  </si>
  <si>
    <t>预算02-1表</t>
  </si>
  <si>
    <t>收　　　　　　　　入</t>
  </si>
  <si>
    <t>支　　　　　　　　出</t>
  </si>
  <si>
    <t>项目(按功能分类)</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</si>
  <si>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</si>
  <si>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</si>
  <si>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</si>
  <si>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</si>
  <si>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</si>
  <si>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</si>
  <si>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</si>
  <si>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</si>
  <si>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</si>
  <si>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</si>
  <si>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</si>
  <si>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</si>
  <si>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</si>
  <si>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</si>
  <si>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</si>
  <si>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</si>
  <si>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</si>
  <si>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</si>
  <si>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</si>
  <si>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</si>
  <si>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</si>
  <si>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</si>
  <si>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</si>
  <si>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</si>
  <si>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</si>
  <si>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</si>
  <si>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</si>
  <si>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</si>
  <si>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</si>
  <si>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</si>
  <si>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</si>
  <si>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</si>
  <si>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</si>
  <si>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</si>
  <si>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</si>
  <si>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</si>
  <si>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</si>
  <si>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支  出  总  计</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</si>
  <si>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</si>
  <si>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</si>
  <si>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</si>
  <si>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</si>
  <si>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</si>
  <si>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</si>
  <si>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</si>
  <si>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</si>
  <si>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</si>
  <si>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</si>
  <si>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</si>
  <si>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</si>
  <si>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</si>
  <si>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2025年部门基本支出预算表（人员类、运转类公用经费项目）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</si>
  <si>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</si>
  <si>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</si>
  <si>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</si>
  <si>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</si>
  <si>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</si>
  <si>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</si>
  <si>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</si>
  <si>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</si>
  <si>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</si>
  <si>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</si>
  <si>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</si>
  <si>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</si>
  <si>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</si>
  <si>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</si>
  <si>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</si>
  <si>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</si>
  <si>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其中：转隶人员公用经费</t>
  </si>
  <si>
    <t>532326231100001372418</t>
  </si>
  <si>
    <t>行政人员基本工资</t>
  </si>
  <si>
    <t>30101</t>
  </si>
  <si>
    <t>基本工资</t>
  </si>
  <si>
    <t>532326221100000483046</t>
  </si>
  <si>
    <t>行政公务交通补贴</t>
  </si>
  <si>
    <t>30239</t>
  </si>
  <si>
    <t>其他交通费用</t>
  </si>
  <si>
    <t>532326221100000483044</t>
  </si>
  <si>
    <t>2017年新增绩效奖励（行政）</t>
  </si>
  <si>
    <t>30103</t>
  </si>
  <si>
    <t>奖金</t>
  </si>
  <si>
    <t>532326231100001372419</t>
  </si>
  <si>
    <t>行政人员年终一次性资金</t>
  </si>
  <si>
    <t>532326231100001236835</t>
  </si>
  <si>
    <t>年终考核奖（行政）</t>
  </si>
  <si>
    <t>532326231100001372406</t>
  </si>
  <si>
    <t>行政人员津贴补贴</t>
  </si>
  <si>
    <t>30102</t>
  </si>
  <si>
    <t>津贴补贴</t>
  </si>
  <si>
    <t>532326231100001372428</t>
  </si>
  <si>
    <t>事业人员基本工资</t>
  </si>
  <si>
    <t>532326231100001372407</t>
  </si>
  <si>
    <t>事业人员工绩效奖励</t>
  </si>
  <si>
    <t>30107</t>
  </si>
  <si>
    <t>绩效工资</t>
  </si>
  <si>
    <t>532326221100000483032</t>
  </si>
  <si>
    <t>2017年新增绩效奖励（事业）</t>
  </si>
  <si>
    <t>532326231100001372430</t>
  </si>
  <si>
    <t>事业人员津贴补贴</t>
  </si>
  <si>
    <t>532326241100002189385</t>
  </si>
  <si>
    <t>事业人员一个月基本工资额度</t>
  </si>
  <si>
    <t>532326210000000020446</t>
  </si>
  <si>
    <t>机关事业单位基本养老保险缴费</t>
  </si>
  <si>
    <t>30108</t>
  </si>
  <si>
    <t>532326231100001372432</t>
  </si>
  <si>
    <t>医疗保险缴费</t>
  </si>
  <si>
    <t>30110</t>
  </si>
  <si>
    <t>职工基本医疗保险缴费</t>
  </si>
  <si>
    <t>30111</t>
  </si>
  <si>
    <t>公务员医疗补助缴费</t>
  </si>
  <si>
    <t>30112</t>
  </si>
  <si>
    <t>其他社会保障缴费</t>
  </si>
  <si>
    <t>532326231100001372431</t>
  </si>
  <si>
    <t>工伤保险</t>
  </si>
  <si>
    <t>532326231100001372420</t>
  </si>
  <si>
    <t>失业保险</t>
  </si>
  <si>
    <t>532326231100001236826</t>
  </si>
  <si>
    <t>30113</t>
  </si>
  <si>
    <t>532326231100001372421</t>
  </si>
  <si>
    <t>退休生活补助</t>
  </si>
  <si>
    <t>30302</t>
  </si>
  <si>
    <t>退休费</t>
  </si>
  <si>
    <t>532326221100000483047</t>
  </si>
  <si>
    <t>工会经费</t>
  </si>
  <si>
    <t>30228</t>
  </si>
  <si>
    <t>532326221100000483037</t>
  </si>
  <si>
    <t>30217</t>
  </si>
  <si>
    <t>532326231100001372434</t>
  </si>
  <si>
    <t>行政部门公用经费</t>
  </si>
  <si>
    <t>30205</t>
  </si>
  <si>
    <t>水费</t>
  </si>
  <si>
    <t>30206</t>
  </si>
  <si>
    <t>电费</t>
  </si>
  <si>
    <t>30211</t>
  </si>
  <si>
    <t>差旅费</t>
  </si>
  <si>
    <t>30201</t>
  </si>
  <si>
    <t>办公费</t>
  </si>
  <si>
    <t>532326231100001372433</t>
  </si>
  <si>
    <t>退休公用经费</t>
  </si>
  <si>
    <t>532326210000000020453</t>
  </si>
  <si>
    <t>车辆使用费</t>
  </si>
  <si>
    <t>30231</t>
  </si>
  <si>
    <t>公务用车运行维护费</t>
  </si>
  <si>
    <t>532326210000000020454</t>
  </si>
  <si>
    <t>公务交通专项经费</t>
  </si>
  <si>
    <t>30214</t>
  </si>
  <si>
    <t>租赁费</t>
  </si>
  <si>
    <t>532326251100003628127</t>
  </si>
  <si>
    <t>其它财政补助人员（遗属）生活补助资金</t>
  </si>
  <si>
    <t>30305</t>
  </si>
  <si>
    <t>生活补助</t>
  </si>
  <si>
    <t>532326251100003628780</t>
  </si>
  <si>
    <t>编外人员（三支一扶人员）生活补助资金</t>
  </si>
  <si>
    <t>532326241100002160510</t>
  </si>
  <si>
    <t>退休人员职业年金记实资金</t>
  </si>
  <si>
    <t>30109</t>
  </si>
  <si>
    <t>职业年金缴费</t>
  </si>
  <si>
    <t>预算05-1表</t>
  </si>
  <si>
    <t>2025年部门项目支出预算表（其他运转类、特定目标类项目）</t>
  </si>
  <si>
    <t>项目分类</t>
  </si>
  <si>
    <t>经济科目编码</t>
  </si>
  <si>
    <t>经济科目名称</t>
  </si>
  <si>
    <t>本年拨款</t>
  </si>
  <si>
    <t>其中：本次下达</t>
  </si>
  <si>
    <t>创业担保贷款贴息资金</t>
  </si>
  <si>
    <t>312 民生类</t>
  </si>
  <si>
    <t>532326241100002186714</t>
  </si>
  <si>
    <t>31205</t>
  </si>
  <si>
    <t>利息补贴</t>
  </si>
  <si>
    <t>大姚县物资公司退休人员待遇补差资金</t>
  </si>
  <si>
    <t>532326241100002158387</t>
  </si>
  <si>
    <t>大姚县砖厂退休人员生活补助资金</t>
  </si>
  <si>
    <t>532326241100002158479</t>
  </si>
  <si>
    <t>工资福利决策支持系统运行维护资金</t>
  </si>
  <si>
    <t>311 专项业务类</t>
  </si>
  <si>
    <t>532326251100003809515</t>
  </si>
  <si>
    <t>30213</t>
  </si>
  <si>
    <t>维修（护）费</t>
  </si>
  <si>
    <t>其它财政补助人员（企业退休人员新增遗属）生活补助资金</t>
  </si>
  <si>
    <t>532326241100002158713</t>
  </si>
  <si>
    <t>企业退休人员8.13人员生活补助资金</t>
  </si>
  <si>
    <t>532326241100002158860</t>
  </si>
  <si>
    <t>企业退休人员计划生育奖励资金</t>
  </si>
  <si>
    <t>532326241100002158890</t>
  </si>
  <si>
    <t>30309</t>
  </si>
  <si>
    <t>奖励金</t>
  </si>
  <si>
    <t>事业单位公开招聘和县级公开选调考试经费</t>
  </si>
  <si>
    <t>532326241100002157725</t>
  </si>
  <si>
    <t>原县属改制企业灵活就业人员社会保险补贴补助资金</t>
  </si>
  <si>
    <t>532326251100003631866</t>
  </si>
  <si>
    <t>预算05-2表</t>
  </si>
  <si>
    <t>单位名称（项目名称）</t>
  </si>
  <si>
    <t>项目年度绩效目标</t>
  </si>
  <si>
    <t>一级指标</t>
  </si>
  <si>
    <t>二级指标</t>
  </si>
  <si>
    <t>三级指标</t>
  </si>
  <si>
    <t>指标性质</t>
  </si>
  <si>
    <t>指标值</t>
  </si>
  <si>
    <t>度量单位</t>
  </si>
  <si>
    <t>指标属性</t>
  </si>
  <si>
    <t>指标内容</t>
  </si>
  <si>
    <r>
      <rPr>
        <sz val="10"/>
        <color rgb="FF000000"/>
        <rFont val="宋体"/>
        <charset val="134"/>
      </rPr>
      <t>《楚雄彝族自治州劳动和社会保障局（通知）关于转发省劳动和社会保障厅《关于调整企业职工工伤伤残抚恤金和遗属抚恤金标准的通知》楚劳发【</t>
    </r>
    <r>
      <rPr>
        <sz val="10"/>
        <color rgb="FF000000"/>
        <rFont val="Times New Roman"/>
        <charset val="134"/>
      </rPr>
      <t>2022</t>
    </r>
    <r>
      <rPr>
        <sz val="10"/>
        <color rgb="FF000000"/>
        <rFont val="宋体"/>
        <charset val="134"/>
      </rPr>
      <t>】</t>
    </r>
    <r>
      <rPr>
        <sz val="10"/>
        <color rgb="FF000000"/>
        <rFont val="Times New Roman"/>
        <charset val="134"/>
      </rPr>
      <t>26</t>
    </r>
    <r>
      <rPr>
        <sz val="10"/>
        <color rgb="FF000000"/>
        <rFont val="宋体"/>
        <charset val="134"/>
      </rPr>
      <t>号</t>
    </r>
    <r>
      <rPr>
        <sz val="10"/>
        <color rgb="FF000000"/>
        <rFont val="Times New Roman"/>
        <charset val="134"/>
      </rPr>
      <t xml:space="preserve"> </t>
    </r>
    <r>
      <rPr>
        <sz val="10"/>
        <color rgb="FF000000"/>
        <rFont val="宋体"/>
        <charset val="134"/>
      </rPr>
      <t>、《</t>
    </r>
    <r>
      <rPr>
        <sz val="10"/>
        <color rgb="FF000000"/>
        <rFont val="Times New Roman"/>
        <charset val="134"/>
      </rPr>
      <t xml:space="preserve"> </t>
    </r>
    <r>
      <rPr>
        <sz val="10"/>
        <color rgb="FF000000"/>
        <rFont val="宋体"/>
        <charset val="134"/>
      </rPr>
      <t>楚雄州人民政府关于落实企业改制后新增遗属生活困难补助资金的通知》楚政发【</t>
    </r>
    <r>
      <rPr>
        <sz val="10"/>
        <color rgb="FF000000"/>
        <rFont val="Times New Roman"/>
        <charset val="134"/>
      </rPr>
      <t>2004</t>
    </r>
    <r>
      <rPr>
        <sz val="10"/>
        <color rgb="FF000000"/>
        <rFont val="宋体"/>
        <charset val="134"/>
      </rPr>
      <t>】</t>
    </r>
    <r>
      <rPr>
        <sz val="10"/>
        <color rgb="FF000000"/>
        <rFont val="Times New Roman"/>
        <charset val="134"/>
      </rPr>
      <t>95</t>
    </r>
    <r>
      <rPr>
        <sz val="10"/>
        <color rgb="FF000000"/>
        <rFont val="宋体"/>
        <charset val="134"/>
      </rPr>
      <t>号</t>
    </r>
  </si>
  <si>
    <t>产出指标</t>
  </si>
  <si>
    <t>数量指标</t>
  </si>
  <si>
    <t>政策宣传次数</t>
  </si>
  <si>
    <t>&gt;=</t>
  </si>
  <si>
    <t>次</t>
  </si>
  <si>
    <t>定量指标</t>
  </si>
  <si>
    <t>反映政策的宣传力度情况</t>
  </si>
  <si>
    <t>效益指标</t>
  </si>
  <si>
    <t>社会效益</t>
  </si>
  <si>
    <t>政策知晓率</t>
  </si>
  <si>
    <t>90</t>
  </si>
  <si>
    <t>%</t>
  </si>
  <si>
    <t>反映政策的宣传效果情况</t>
  </si>
  <si>
    <t>满意度指标</t>
  </si>
  <si>
    <t>服务对象满意度</t>
  </si>
  <si>
    <t>受益对象满意度</t>
  </si>
  <si>
    <t>反映获补助受益对象的满意程度</t>
  </si>
  <si>
    <t>预算05-3表</t>
  </si>
  <si>
    <r>
      <rPr>
        <sz val="9"/>
        <color rgb="FF000000"/>
        <rFont val="宋体"/>
        <charset val="134"/>
      </rPr>
      <t>根据《云南省卫生健康委</t>
    </r>
    <r>
      <rPr>
        <sz val="9"/>
        <color rgb="FF000000"/>
        <rFont val="Times New Roman"/>
        <charset val="134"/>
      </rPr>
      <t xml:space="preserve">  </t>
    </r>
    <r>
      <rPr>
        <sz val="9"/>
        <color rgb="FF000000"/>
        <rFont val="宋体"/>
        <charset val="134"/>
      </rPr>
      <t>云南省人力资源社会保障厅</t>
    </r>
    <r>
      <rPr>
        <sz val="9"/>
        <color rgb="FF000000"/>
        <rFont val="Times New Roman"/>
        <charset val="134"/>
      </rPr>
      <t xml:space="preserve">  </t>
    </r>
    <r>
      <rPr>
        <sz val="9"/>
        <color rgb="FF000000"/>
        <rFont val="宋体"/>
        <charset val="134"/>
      </rPr>
      <t>云南省财政厅关于企业退职人员享受计划生育奖励金有关问题的通知》的文件精神，及时</t>
    </r>
    <r>
      <rPr>
        <sz val="9"/>
        <color rgb="FF000000"/>
        <rFont val="Times New Roman"/>
        <charset val="134"/>
      </rPr>
      <t xml:space="preserve"> </t>
    </r>
    <r>
      <rPr>
        <sz val="9"/>
        <color rgb="FF000000"/>
        <rFont val="宋体"/>
        <charset val="134"/>
      </rPr>
      <t>、足额发放企业退休人员独生子女费。</t>
    </r>
  </si>
  <si>
    <t>反映补助政策的宣传力度情况</t>
  </si>
  <si>
    <t>经济效益</t>
  </si>
  <si>
    <t>反映补助政策的宣传效果情况</t>
  </si>
  <si>
    <r>
      <rPr>
        <sz val="9"/>
        <color rgb="FF000000"/>
        <rFont val="宋体"/>
        <charset val="134"/>
      </rPr>
      <t>全县</t>
    </r>
    <r>
      <rPr>
        <sz val="9"/>
        <color rgb="FF000000"/>
        <rFont val="Times New Roman"/>
        <charset val="134"/>
      </rPr>
      <t>117</t>
    </r>
    <r>
      <rPr>
        <sz val="9"/>
        <color rgb="FF000000"/>
        <rFont val="宋体"/>
        <charset val="134"/>
      </rPr>
      <t>家机关事业单位工作人员工资、人员入职、调动、职务变动等全部纳入工资福利信息系统审核、管理，提高人事管理效率。</t>
    </r>
  </si>
  <si>
    <t>全县使用云南省工资福利信息管理决策支持系统惠及事业单位职工数</t>
  </si>
  <si>
    <t>4379</t>
  </si>
  <si>
    <t>人</t>
  </si>
  <si>
    <r>
      <rPr>
        <sz val="9"/>
        <color rgb="FF000000"/>
        <rFont val="宋体"/>
        <charset val="134"/>
      </rPr>
      <t>反映全县使用云南省工资福利信息管理决策支持系统惠及事业单位职工数量</t>
    </r>
    <r>
      <rPr>
        <sz val="9"/>
        <color rgb="FF000000"/>
        <rFont val="Times New Roman"/>
        <charset val="134"/>
      </rPr>
      <t>4379</t>
    </r>
    <r>
      <rPr>
        <sz val="9"/>
        <color rgb="FF000000"/>
        <rFont val="宋体"/>
        <charset val="134"/>
      </rPr>
      <t>人</t>
    </r>
  </si>
  <si>
    <t>质量指标</t>
  </si>
  <si>
    <t>加快全县机关事业单位工资福利工作信息化进程，减少纸质报批程序；提高机关事业单位工资福利工作的质量与效率；实现机关事业单位工资福利数据和政策与全省的高度统一</t>
  </si>
  <si>
    <t>=</t>
  </si>
  <si>
    <t>加快</t>
  </si>
  <si>
    <r>
      <rPr>
        <sz val="9"/>
        <color rgb="FF000000"/>
        <rFont val="宋体"/>
        <charset val="134"/>
      </rPr>
      <t>是</t>
    </r>
    <r>
      <rPr>
        <sz val="9"/>
        <color rgb="FF000000"/>
        <rFont val="Times New Roman"/>
        <charset val="134"/>
      </rPr>
      <t>/</t>
    </r>
    <r>
      <rPr>
        <sz val="9"/>
        <color rgb="FF000000"/>
        <rFont val="宋体"/>
        <charset val="134"/>
      </rPr>
      <t>否</t>
    </r>
  </si>
  <si>
    <t>定性指标</t>
  </si>
  <si>
    <t>反映加快全县机关事业单位工资福利工作信息化进程，减少纸质报批程序；提高机关事业单位工资福利工作的质量与效率；实现机关事业单位工资福利数据和政策与全省的高度统一</t>
  </si>
  <si>
    <t>时效指标</t>
  </si>
  <si>
    <t>数据库优化，毫秒级响应人员信息读取调动。系统服务方安排专人负责系统相关事务。设立客服电话和客服人员提供技术支持，当需要时，安排人员现场支持</t>
  </si>
  <si>
    <t>是</t>
  </si>
  <si>
    <t>反映数据库优化，毫秒级响应人员信息读取调动。系统服务方安排专人负责系统相关事务。设立客服电话和客服人员提供技术支持，当需要时，安排人员现场支持</t>
  </si>
  <si>
    <t>成本指标</t>
  </si>
  <si>
    <t>经济成本指标</t>
  </si>
  <si>
    <t>&lt;=</t>
  </si>
  <si>
    <t>35000</t>
  </si>
  <si>
    <t>元</t>
  </si>
  <si>
    <r>
      <rPr>
        <sz val="9"/>
        <color rgb="FF000000"/>
        <rFont val="宋体"/>
        <charset val="134"/>
      </rPr>
      <t>反映工资福利信息决策支持系统每年运行维护费</t>
    </r>
    <r>
      <rPr>
        <sz val="9"/>
        <color rgb="FF000000"/>
        <rFont val="Times New Roman"/>
        <charset val="134"/>
      </rPr>
      <t>35000.00</t>
    </r>
    <r>
      <rPr>
        <sz val="9"/>
        <color rgb="FF000000"/>
        <rFont val="宋体"/>
        <charset val="134"/>
      </rPr>
      <t>元</t>
    </r>
  </si>
  <si>
    <r>
      <rPr>
        <sz val="9"/>
        <color rgb="FF000000"/>
        <rFont val="宋体"/>
        <charset val="134"/>
      </rPr>
      <t>工作效率提高</t>
    </r>
    <r>
      <rPr>
        <sz val="9"/>
        <color rgb="FF000000"/>
        <rFont val="Times New Roman"/>
        <charset val="134"/>
      </rPr>
      <t>,</t>
    </r>
    <r>
      <rPr>
        <sz val="9"/>
        <color rgb="FF000000"/>
        <rFont val="宋体"/>
        <charset val="134"/>
      </rPr>
      <t>实现县乡数据共享自动备份，防止审批数据丢失</t>
    </r>
  </si>
  <si>
    <t>提高</t>
  </si>
  <si>
    <r>
      <rPr>
        <sz val="9"/>
        <color rgb="FF000000"/>
        <rFont val="宋体"/>
        <charset val="134"/>
      </rPr>
      <t>反映工作效率提高</t>
    </r>
    <r>
      <rPr>
        <sz val="9"/>
        <color rgb="FF000000"/>
        <rFont val="Times New Roman"/>
        <charset val="134"/>
      </rPr>
      <t>,</t>
    </r>
    <r>
      <rPr>
        <sz val="9"/>
        <color rgb="FF000000"/>
        <rFont val="宋体"/>
        <charset val="134"/>
      </rPr>
      <t>实现县乡数据共享自动备份，防止审批数据丢失</t>
    </r>
  </si>
  <si>
    <t>机关事业单位满意度</t>
  </si>
  <si>
    <t>80</t>
  </si>
  <si>
    <t>反映使用工资福利系统机关事业单位满意度</t>
  </si>
  <si>
    <r>
      <rPr>
        <sz val="9"/>
        <color rgb="FF000000"/>
        <rFont val="宋体"/>
        <charset val="134"/>
      </rPr>
      <t>根据楚财金</t>
    </r>
    <r>
      <rPr>
        <sz val="9"/>
        <color rgb="FF000000"/>
        <rFont val="Times New Roman"/>
        <charset val="134"/>
      </rPr>
      <t>[2017]23</t>
    </r>
    <r>
      <rPr>
        <sz val="9"/>
        <color rgb="FF000000"/>
        <rFont val="宋体"/>
        <charset val="134"/>
      </rPr>
      <t>号楚雄州财政局关于转发云南省财政厅关于普惠金融发展专项资金管理新旧政策过渡期衔接有关事项的通知：个人创业担保贷款，按原合同期限、利率执行，财政全额贴息，执行至合同期满财政贴息比例按中央财政承担</t>
    </r>
    <r>
      <rPr>
        <sz val="9"/>
        <color rgb="FF000000"/>
        <rFont val="Times New Roman"/>
        <charset val="134"/>
      </rPr>
      <t>70%</t>
    </r>
    <r>
      <rPr>
        <sz val="9"/>
        <color rgb="FF000000"/>
        <rFont val="宋体"/>
        <charset val="134"/>
      </rPr>
      <t>，省级财政</t>
    </r>
    <r>
      <rPr>
        <sz val="9"/>
        <color rgb="FF000000"/>
        <rFont val="Times New Roman"/>
        <charset val="134"/>
      </rPr>
      <t>21%</t>
    </r>
    <r>
      <rPr>
        <sz val="9"/>
        <color rgb="FF000000"/>
        <rFont val="宋体"/>
        <charset val="134"/>
      </rPr>
      <t>，州级财政</t>
    </r>
    <r>
      <rPr>
        <sz val="9"/>
        <color rgb="FF000000"/>
        <rFont val="Times New Roman"/>
        <charset val="134"/>
      </rPr>
      <t>2.7%</t>
    </r>
    <r>
      <rPr>
        <sz val="9"/>
        <color rgb="FF000000"/>
        <rFont val="宋体"/>
        <charset val="134"/>
      </rPr>
      <t>，县级财政</t>
    </r>
    <r>
      <rPr>
        <sz val="9"/>
        <color rgb="FF000000"/>
        <rFont val="Times New Roman"/>
        <charset val="134"/>
      </rPr>
      <t>6.3%</t>
    </r>
    <r>
      <rPr>
        <sz val="9"/>
        <color rgb="FF000000"/>
        <rFont val="宋体"/>
        <charset val="134"/>
      </rPr>
      <t>执行。</t>
    </r>
  </si>
  <si>
    <t>创业担保贷款政策宣传</t>
  </si>
  <si>
    <t>20000</t>
  </si>
  <si>
    <t>份</t>
  </si>
  <si>
    <t>反映创业担保贷款政策在全县范围内知晓度</t>
  </si>
  <si>
    <t>符合享受贷款政策人数</t>
  </si>
  <si>
    <t>1183</t>
  </si>
  <si>
    <r>
      <rPr>
        <sz val="9"/>
        <color rgb="FF000000"/>
        <rFont val="宋体"/>
        <charset val="134"/>
      </rPr>
      <t>人</t>
    </r>
    <r>
      <rPr>
        <sz val="9"/>
        <color rgb="FF000000"/>
        <rFont val="Times New Roman"/>
        <charset val="134"/>
      </rPr>
      <t>(</t>
    </r>
    <r>
      <rPr>
        <sz val="9"/>
        <color rgb="FF000000"/>
        <rFont val="宋体"/>
        <charset val="134"/>
      </rPr>
      <t>户</t>
    </r>
    <r>
      <rPr>
        <sz val="9"/>
        <color rgb="FF000000"/>
        <rFont val="Times New Roman"/>
        <charset val="134"/>
      </rPr>
      <t>)</t>
    </r>
  </si>
  <si>
    <t>反映享受贷款政策人数</t>
  </si>
  <si>
    <t>创业担保贷款政策宣传覆盖率</t>
  </si>
  <si>
    <t>反映创业担保贷款政策宣传</t>
  </si>
  <si>
    <t>让符合条件的创业贷款人员享受财政贴息资金</t>
  </si>
  <si>
    <t>明显提高</t>
  </si>
  <si>
    <r>
      <rPr>
        <sz val="9"/>
        <color rgb="FF000000"/>
        <rFont val="宋体"/>
        <charset val="134"/>
      </rPr>
      <t>元</t>
    </r>
    <r>
      <rPr>
        <sz val="9"/>
        <color rgb="FF000000"/>
        <rFont val="Times New Roman"/>
        <charset val="134"/>
      </rPr>
      <t>/</t>
    </r>
    <r>
      <rPr>
        <sz val="9"/>
        <color rgb="FF000000"/>
        <rFont val="宋体"/>
        <charset val="134"/>
      </rPr>
      <t>人</t>
    </r>
  </si>
  <si>
    <r>
      <rPr>
        <sz val="9"/>
        <color rgb="FF000000"/>
        <rFont val="宋体"/>
        <charset val="134"/>
      </rPr>
      <t>反映享受对象准确性情况。</t>
    </r>
    <r>
      <rPr>
        <sz val="9"/>
        <color rgb="FF000000"/>
        <rFont val="Times New Roman"/>
        <charset val="134"/>
      </rPr>
      <t xml:space="preserve">
</t>
    </r>
    <r>
      <rPr>
        <sz val="9"/>
        <color rgb="FF000000"/>
        <rFont val="宋体"/>
        <charset val="134"/>
      </rPr>
      <t>享受贴息对象准确率</t>
    </r>
    <r>
      <rPr>
        <sz val="9"/>
        <color rgb="FF000000"/>
        <rFont val="Times New Roman"/>
        <charset val="134"/>
      </rPr>
      <t>=</t>
    </r>
    <r>
      <rPr>
        <sz val="9"/>
        <color rgb="FF000000"/>
        <rFont val="宋体"/>
        <charset val="134"/>
      </rPr>
      <t>抽检符合标准的对象数</t>
    </r>
    <r>
      <rPr>
        <sz val="9"/>
        <color rgb="FF000000"/>
        <rFont val="Times New Roman"/>
        <charset val="134"/>
      </rPr>
      <t>/</t>
    </r>
    <r>
      <rPr>
        <sz val="9"/>
        <color rgb="FF000000"/>
        <rFont val="宋体"/>
        <charset val="134"/>
      </rPr>
      <t>抽检实际对象数</t>
    </r>
    <r>
      <rPr>
        <sz val="9"/>
        <color rgb="FF000000"/>
        <rFont val="Times New Roman"/>
        <charset val="134"/>
      </rPr>
      <t>*100%</t>
    </r>
  </si>
  <si>
    <t>可持续影响</t>
  </si>
  <si>
    <t>发挥创业担保贷款贴息资金引导作用，全力保障稳就业工作</t>
  </si>
  <si>
    <t>长期</t>
  </si>
  <si>
    <t>反映贷款财政贴息金额</t>
  </si>
  <si>
    <t>财政贴息创业贷款人员满意度</t>
  </si>
  <si>
    <t>反映兑付人员满意度</t>
  </si>
  <si>
    <r>
      <rPr>
        <sz val="9"/>
        <color rgb="FF000000"/>
        <rFont val="宋体"/>
        <charset val="134"/>
      </rPr>
      <t>确保</t>
    </r>
    <r>
      <rPr>
        <sz val="9"/>
        <color rgb="FF000000"/>
        <rFont val="Times New Roman"/>
        <charset val="134"/>
      </rPr>
      <t>2024</t>
    </r>
    <r>
      <rPr>
        <sz val="9"/>
        <color rgb="FF000000"/>
        <rFont val="宋体"/>
        <charset val="134"/>
      </rPr>
      <t>年事业单位公开招聘及县级公开选调顺利进行。</t>
    </r>
  </si>
  <si>
    <t>事业单位公开招聘笔试大姚考点考场数</t>
  </si>
  <si>
    <t>70</t>
  </si>
  <si>
    <t>个</t>
  </si>
  <si>
    <t>反映大姚考点事业单位公开招聘笔试考试人数</t>
  </si>
  <si>
    <t>公开选调人数</t>
  </si>
  <si>
    <t>30</t>
  </si>
  <si>
    <t>反映公开选调人数</t>
  </si>
  <si>
    <t>参与公开选调考务人员数量</t>
  </si>
  <si>
    <t>180</t>
  </si>
  <si>
    <t>反映参与公开选调考务工作人员数量</t>
  </si>
  <si>
    <t>公开选调政策宣传覆盖率</t>
  </si>
  <si>
    <t>反映公开选调政策宣传情况</t>
  </si>
  <si>
    <t>公开选调笔试安全平稳完成率</t>
  </si>
  <si>
    <t>100</t>
  </si>
  <si>
    <t>反映公开选调笔试工作完成情况</t>
  </si>
  <si>
    <t>公开选调面试安全平稳完成率</t>
  </si>
  <si>
    <t>反映公开选调面试工作完成情况</t>
  </si>
  <si>
    <t>所有考试工作任务完成率</t>
  </si>
  <si>
    <t>反映考试工作任务完成情况</t>
  </si>
  <si>
    <r>
      <rPr>
        <sz val="9"/>
        <color rgb="FF000000"/>
        <rFont val="宋体"/>
        <charset val="134"/>
      </rPr>
      <t>及时完成</t>
    </r>
    <r>
      <rPr>
        <sz val="9"/>
        <color rgb="FF000000"/>
        <rFont val="Times New Roman"/>
        <charset val="134"/>
      </rPr>
      <t>2025</t>
    </r>
    <r>
      <rPr>
        <sz val="9"/>
        <color rgb="FF000000"/>
        <rFont val="宋体"/>
        <charset val="134"/>
      </rPr>
      <t>年县级部门机关事业单位公开选调工作</t>
    </r>
  </si>
  <si>
    <r>
      <rPr>
        <sz val="9"/>
        <color rgb="FF000000"/>
        <rFont val="Times New Roman"/>
        <charset val="134"/>
      </rPr>
      <t>2025</t>
    </r>
    <r>
      <rPr>
        <sz val="9"/>
        <color rgb="FF000000"/>
        <rFont val="宋体"/>
        <charset val="134"/>
      </rPr>
      <t>年</t>
    </r>
    <r>
      <rPr>
        <sz val="9"/>
        <color rgb="FF000000"/>
        <rFont val="Times New Roman"/>
        <charset val="134"/>
      </rPr>
      <t>12</t>
    </r>
    <r>
      <rPr>
        <sz val="9"/>
        <color rgb="FF000000"/>
        <rFont val="宋体"/>
        <charset val="134"/>
      </rPr>
      <t>月</t>
    </r>
    <r>
      <rPr>
        <sz val="9"/>
        <color rgb="FF000000"/>
        <rFont val="Times New Roman"/>
        <charset val="134"/>
      </rPr>
      <t>31</t>
    </r>
    <r>
      <rPr>
        <sz val="9"/>
        <color rgb="FF000000"/>
        <rFont val="宋体"/>
        <charset val="134"/>
      </rPr>
      <t>日前</t>
    </r>
  </si>
  <si>
    <r>
      <rPr>
        <sz val="9"/>
        <color rgb="FF000000"/>
        <rFont val="宋体"/>
        <charset val="134"/>
      </rPr>
      <t>年</t>
    </r>
    <r>
      <rPr>
        <sz val="9"/>
        <color rgb="FF000000"/>
        <rFont val="Times New Roman"/>
        <charset val="134"/>
      </rPr>
      <t>-</t>
    </r>
    <r>
      <rPr>
        <sz val="9"/>
        <color rgb="FF000000"/>
        <rFont val="宋体"/>
        <charset val="134"/>
      </rPr>
      <t>月</t>
    </r>
    <r>
      <rPr>
        <sz val="9"/>
        <color rgb="FF000000"/>
        <rFont val="Times New Roman"/>
        <charset val="134"/>
      </rPr>
      <t>-</t>
    </r>
    <r>
      <rPr>
        <sz val="9"/>
        <color rgb="FF000000"/>
        <rFont val="宋体"/>
        <charset val="134"/>
      </rPr>
      <t>日</t>
    </r>
  </si>
  <si>
    <t>反映公开选调完成时间</t>
  </si>
  <si>
    <t>80000</t>
  </si>
  <si>
    <t>反映考试费用</t>
  </si>
  <si>
    <t>为基层一线引进高校毕业生，打通基层上升渠道，提升干部公平参与考试的意识</t>
  </si>
  <si>
    <t>达标</t>
  </si>
  <si>
    <t>反映打通基层上升渠道，提升干部公平参与考试的意识</t>
  </si>
  <si>
    <t>县级公开选填对乡镇工作人员激励</t>
  </si>
  <si>
    <r>
      <rPr>
        <sz val="9"/>
        <color rgb="FF000000"/>
        <rFont val="宋体"/>
        <charset val="134"/>
      </rPr>
      <t>反映对乡镇工作人员激励达到</t>
    </r>
    <r>
      <rPr>
        <sz val="9"/>
        <color rgb="FF000000"/>
        <rFont val="Times New Roman"/>
        <charset val="134"/>
      </rPr>
      <t>80%</t>
    </r>
  </si>
  <si>
    <t>参加考试的考生对项目实施的满意率</t>
  </si>
  <si>
    <t>反映参加考试的考生对项目实施的满意度</t>
  </si>
  <si>
    <r>
      <rPr>
        <sz val="9"/>
        <color rgb="FF000000"/>
        <rFont val="Times New Roman"/>
        <charset val="134"/>
      </rPr>
      <t xml:space="preserve">  </t>
    </r>
    <r>
      <rPr>
        <sz val="9"/>
        <color rgb="FF000000"/>
        <rFont val="宋体"/>
        <charset val="134"/>
      </rPr>
      <t>根据《中共大姚县委</t>
    </r>
    <r>
      <rPr>
        <sz val="9"/>
        <color rgb="FF000000"/>
        <rFont val="Times New Roman"/>
        <charset val="134"/>
      </rPr>
      <t xml:space="preserve"> </t>
    </r>
    <r>
      <rPr>
        <sz val="9"/>
        <color rgb="FF000000"/>
        <rFont val="宋体"/>
        <charset val="134"/>
      </rPr>
      <t>大姚县人民政府关于认真贯彻执行州委</t>
    </r>
    <r>
      <rPr>
        <sz val="9"/>
        <color rgb="FF000000"/>
        <rFont val="Times New Roman"/>
        <charset val="134"/>
      </rPr>
      <t xml:space="preserve"> </t>
    </r>
    <r>
      <rPr>
        <sz val="9"/>
        <color rgb="FF000000"/>
        <rFont val="宋体"/>
        <charset val="134"/>
      </rPr>
      <t>州人民政府做好新形势下原国有改制企业有关工作的意见》（大发［</t>
    </r>
    <r>
      <rPr>
        <sz val="9"/>
        <color rgb="FF000000"/>
        <rFont val="Times New Roman"/>
        <charset val="134"/>
      </rPr>
      <t>2012</t>
    </r>
    <r>
      <rPr>
        <sz val="9"/>
        <color rgb="FF000000"/>
        <rFont val="宋体"/>
        <charset val="134"/>
      </rPr>
      <t>］</t>
    </r>
    <r>
      <rPr>
        <sz val="9"/>
        <color rgb="FF000000"/>
        <rFont val="Times New Roman"/>
        <charset val="134"/>
      </rPr>
      <t>14</t>
    </r>
    <r>
      <rPr>
        <sz val="9"/>
        <color rgb="FF000000"/>
        <rFont val="宋体"/>
        <charset val="134"/>
      </rPr>
      <t>号）文件精神：帮扶承担部分社会保险负担和十七届大姚县人民政府第</t>
    </r>
    <r>
      <rPr>
        <sz val="9"/>
        <color rgb="FF000000"/>
        <rFont val="Times New Roman"/>
        <charset val="134"/>
      </rPr>
      <t>15</t>
    </r>
    <r>
      <rPr>
        <sz val="9"/>
        <color rgb="FF000000"/>
        <rFont val="宋体"/>
        <charset val="134"/>
      </rPr>
      <t>次常务会议纪要，为妥善解决信访问题</t>
    </r>
    <r>
      <rPr>
        <sz val="9"/>
        <color rgb="FF000000"/>
        <rFont val="Times New Roman"/>
        <charset val="134"/>
      </rPr>
      <t>,</t>
    </r>
    <r>
      <rPr>
        <sz val="9"/>
        <color rgb="FF000000"/>
        <rFont val="宋体"/>
        <charset val="134"/>
      </rPr>
      <t>原则同意提高我县自</t>
    </r>
    <r>
      <rPr>
        <sz val="9"/>
        <color rgb="FF000000"/>
        <rFont val="Times New Roman"/>
        <charset val="134"/>
      </rPr>
      <t>2018</t>
    </r>
    <r>
      <rPr>
        <sz val="9"/>
        <color rgb="FF000000"/>
        <rFont val="宋体"/>
        <charset val="134"/>
      </rPr>
      <t>年</t>
    </r>
    <r>
      <rPr>
        <sz val="9"/>
        <color rgb="FF000000"/>
        <rFont val="Times New Roman"/>
        <charset val="134"/>
      </rPr>
      <t>1</t>
    </r>
    <r>
      <rPr>
        <sz val="9"/>
        <color rgb="FF000000"/>
        <rFont val="宋体"/>
        <charset val="134"/>
      </rPr>
      <t>月</t>
    </r>
    <r>
      <rPr>
        <sz val="9"/>
        <color rgb="FF000000"/>
        <rFont val="Times New Roman"/>
        <charset val="134"/>
      </rPr>
      <t>1</t>
    </r>
    <r>
      <rPr>
        <sz val="9"/>
        <color rgb="FF000000"/>
        <rFont val="宋体"/>
        <charset val="134"/>
      </rPr>
      <t>日起年满</t>
    </r>
    <r>
      <rPr>
        <sz val="9"/>
        <color rgb="FF000000"/>
        <rFont val="Times New Roman"/>
        <charset val="134"/>
      </rPr>
      <t>50</t>
    </r>
    <r>
      <rPr>
        <sz val="9"/>
        <color rgb="FF000000"/>
        <rFont val="宋体"/>
        <charset val="134"/>
      </rPr>
      <t>周岁的原县属集体企业改制下岗女职工社会保险缴费补助，补助标准提高到</t>
    </r>
    <r>
      <rPr>
        <sz val="9"/>
        <color rgb="FF000000"/>
        <rFont val="Times New Roman"/>
        <charset val="134"/>
      </rPr>
      <t>100%</t>
    </r>
    <r>
      <rPr>
        <sz val="9"/>
        <color rgb="FF000000"/>
        <rFont val="宋体"/>
        <charset val="134"/>
      </rPr>
      <t>。</t>
    </r>
  </si>
  <si>
    <t>社会保险补贴政策宣传</t>
  </si>
  <si>
    <t>1000</t>
  </si>
  <si>
    <r>
      <rPr>
        <sz val="9"/>
        <color rgb="FF000000"/>
        <rFont val="宋体"/>
        <charset val="134"/>
      </rPr>
      <t>反映在全县政策宣传达到</t>
    </r>
    <r>
      <rPr>
        <sz val="9"/>
        <color rgb="FF000000"/>
        <rFont val="Times New Roman"/>
        <charset val="134"/>
      </rPr>
      <t>1000</t>
    </r>
    <r>
      <rPr>
        <sz val="9"/>
        <color rgb="FF000000"/>
        <rFont val="宋体"/>
        <charset val="134"/>
      </rPr>
      <t>人次</t>
    </r>
  </si>
  <si>
    <t>符合补贴社会保险人数</t>
  </si>
  <si>
    <t>907</t>
  </si>
  <si>
    <t>反映领取社会保险补贴人数</t>
  </si>
  <si>
    <t>困难人员就业援助</t>
  </si>
  <si>
    <t>反映将原国有改制企业就业困难人员纳入就业援助范围</t>
  </si>
  <si>
    <t>国企改制社会保险补贴政策宣传覆盖率</t>
  </si>
  <si>
    <t>反映按时按质完成宣传任务</t>
  </si>
  <si>
    <t>让县级国企改制人员享受社会保险补贴</t>
  </si>
  <si>
    <t>明细提高</t>
  </si>
  <si>
    <r>
      <rPr>
        <sz val="9"/>
        <color rgb="FF000000"/>
        <rFont val="宋体"/>
        <charset val="134"/>
      </rPr>
      <t>反映领取对象准确性情况。</t>
    </r>
    <r>
      <rPr>
        <sz val="9"/>
        <color rgb="FF000000"/>
        <rFont val="Times New Roman"/>
        <charset val="134"/>
      </rPr>
      <t xml:space="preserve">
</t>
    </r>
    <r>
      <rPr>
        <sz val="9"/>
        <color rgb="FF000000"/>
        <rFont val="宋体"/>
        <charset val="134"/>
      </rPr>
      <t>领取补贴对象准确率</t>
    </r>
    <r>
      <rPr>
        <sz val="9"/>
        <color rgb="FF000000"/>
        <rFont val="Times New Roman"/>
        <charset val="134"/>
      </rPr>
      <t>=</t>
    </r>
    <r>
      <rPr>
        <sz val="9"/>
        <color rgb="FF000000"/>
        <rFont val="宋体"/>
        <charset val="134"/>
      </rPr>
      <t>抽检符合标准的对象数</t>
    </r>
    <r>
      <rPr>
        <sz val="9"/>
        <color rgb="FF000000"/>
        <rFont val="Times New Roman"/>
        <charset val="134"/>
      </rPr>
      <t>/</t>
    </r>
    <r>
      <rPr>
        <sz val="9"/>
        <color rgb="FF000000"/>
        <rFont val="宋体"/>
        <charset val="134"/>
      </rPr>
      <t>抽检实际对象数</t>
    </r>
    <r>
      <rPr>
        <sz val="9"/>
        <color rgb="FF000000"/>
        <rFont val="Times New Roman"/>
        <charset val="134"/>
      </rPr>
      <t>*100%</t>
    </r>
  </si>
  <si>
    <t>困难人员就业援助率</t>
  </si>
  <si>
    <t>&gt;</t>
  </si>
  <si>
    <r>
      <rPr>
        <sz val="9"/>
        <color rgb="FF000000"/>
        <rFont val="宋体"/>
        <charset val="134"/>
      </rPr>
      <t>反映实施分类帮扶，有针对性地提供专业化和个性化就业援助，</t>
    </r>
    <r>
      <rPr>
        <sz val="9"/>
        <color rgb="FF000000"/>
        <rFont val="Times New Roman"/>
        <charset val="134"/>
      </rPr>
      <t>“</t>
    </r>
    <r>
      <rPr>
        <sz val="9"/>
        <color rgb="FF000000"/>
        <rFont val="宋体"/>
        <charset val="134"/>
      </rPr>
      <t>出现一人，认定一人，扶助一人、稳定一人</t>
    </r>
    <r>
      <rPr>
        <sz val="9"/>
        <color rgb="FF000000"/>
        <rFont val="Times New Roman"/>
        <charset val="134"/>
      </rPr>
      <t>”</t>
    </r>
  </si>
  <si>
    <t>及时完成符合补贴人员兑付</t>
  </si>
  <si>
    <r>
      <rPr>
        <sz val="9"/>
        <color rgb="FF000000"/>
        <rFont val="宋体"/>
        <charset val="134"/>
      </rPr>
      <t>反映</t>
    </r>
    <r>
      <rPr>
        <sz val="9"/>
        <color rgb="FF000000"/>
        <rFont val="Times New Roman"/>
        <charset val="134"/>
      </rPr>
      <t>2025</t>
    </r>
    <r>
      <rPr>
        <sz val="9"/>
        <color rgb="FF000000"/>
        <rFont val="宋体"/>
        <charset val="134"/>
      </rPr>
      <t>年</t>
    </r>
    <r>
      <rPr>
        <sz val="9"/>
        <color rgb="FF000000"/>
        <rFont val="Times New Roman"/>
        <charset val="134"/>
      </rPr>
      <t>12</t>
    </r>
    <r>
      <rPr>
        <sz val="9"/>
        <color rgb="FF000000"/>
        <rFont val="宋体"/>
        <charset val="134"/>
      </rPr>
      <t>月</t>
    </r>
    <r>
      <rPr>
        <sz val="9"/>
        <color rgb="FF000000"/>
        <rFont val="Times New Roman"/>
        <charset val="134"/>
      </rPr>
      <t>31</t>
    </r>
    <r>
      <rPr>
        <sz val="9"/>
        <color rgb="FF000000"/>
        <rFont val="宋体"/>
        <charset val="134"/>
      </rPr>
      <t>日以前完成兑付</t>
    </r>
  </si>
  <si>
    <t>7500000</t>
  </si>
  <si>
    <t>反映国企改制人员领取社会保险补贴金额</t>
  </si>
  <si>
    <t>提高了就业困难人员经济收入</t>
  </si>
  <si>
    <t>有所提高</t>
  </si>
  <si>
    <t>反映国企改制社会保险补贴金额</t>
  </si>
  <si>
    <t>保证国有改制企业人员接续社会保险关系</t>
  </si>
  <si>
    <t>反映保证国企改制人员接续社会保险关系</t>
  </si>
  <si>
    <t>兑付社会保险补贴人员满意度</t>
  </si>
  <si>
    <r>
      <rPr>
        <sz val="9"/>
        <color rgb="FF000000"/>
        <rFont val="宋体"/>
        <charset val="134"/>
      </rPr>
      <t>根据《大姚县人事劳动局</t>
    </r>
    <r>
      <rPr>
        <sz val="9"/>
        <color rgb="FF000000"/>
        <rFont val="Times New Roman"/>
        <charset val="134"/>
      </rPr>
      <t xml:space="preserve">  </t>
    </r>
    <r>
      <rPr>
        <sz val="9"/>
        <color rgb="FF000000"/>
        <rFont val="宋体"/>
        <charset val="134"/>
      </rPr>
      <t>大姚县工业管理局关于对县砖厂和退休职工缴纳养老保险有关问题的决定》（大人劳发【</t>
    </r>
    <r>
      <rPr>
        <sz val="9"/>
        <color rgb="FF000000"/>
        <rFont val="Times New Roman"/>
        <charset val="134"/>
      </rPr>
      <t>1997</t>
    </r>
    <r>
      <rPr>
        <sz val="9"/>
        <color rgb="FF000000"/>
        <rFont val="宋体"/>
        <charset val="134"/>
      </rPr>
      <t>】</t>
    </r>
    <r>
      <rPr>
        <sz val="9"/>
        <color rgb="FF000000"/>
        <rFont val="Times New Roman"/>
        <charset val="134"/>
      </rPr>
      <t>09</t>
    </r>
    <r>
      <rPr>
        <sz val="9"/>
        <color rgb="FF000000"/>
        <rFont val="宋体"/>
        <charset val="134"/>
      </rPr>
      <t>号</t>
    </r>
    <r>
      <rPr>
        <sz val="9"/>
        <color rgb="FF000000"/>
        <rFont val="Times New Roman"/>
        <charset val="134"/>
      </rPr>
      <t xml:space="preserve">   </t>
    </r>
    <r>
      <rPr>
        <sz val="9"/>
        <color rgb="FF000000"/>
        <rFont val="宋体"/>
        <charset val="134"/>
      </rPr>
      <t>大工发【</t>
    </r>
    <r>
      <rPr>
        <sz val="9"/>
        <color rgb="FF000000"/>
        <rFont val="Times New Roman"/>
        <charset val="134"/>
      </rPr>
      <t>1997</t>
    </r>
    <r>
      <rPr>
        <sz val="9"/>
        <color rgb="FF000000"/>
        <rFont val="宋体"/>
        <charset val="134"/>
      </rPr>
      <t>】</t>
    </r>
    <r>
      <rPr>
        <sz val="9"/>
        <color rgb="FF000000"/>
        <rFont val="Times New Roman"/>
        <charset val="134"/>
      </rPr>
      <t>3</t>
    </r>
    <r>
      <rPr>
        <sz val="9"/>
        <color rgb="FF000000"/>
        <rFont val="宋体"/>
        <charset val="134"/>
      </rPr>
      <t>号），妥善解决县砖厂退休职工的供养问题。</t>
    </r>
  </si>
  <si>
    <r>
      <rPr>
        <sz val="9"/>
        <color rgb="FF000000"/>
        <rFont val="宋体"/>
        <charset val="134"/>
      </rPr>
      <t>根据《大姚县企业退休人员社会化管理移交协议》《楚雄州人力资源和社会保障局</t>
    </r>
    <r>
      <rPr>
        <sz val="9"/>
        <color rgb="FF000000"/>
        <rFont val="Times New Roman"/>
        <charset val="134"/>
      </rPr>
      <t xml:space="preserve">   </t>
    </r>
    <r>
      <rPr>
        <sz val="9"/>
        <color rgb="FF000000"/>
        <rFont val="宋体"/>
        <charset val="134"/>
      </rPr>
      <t>楚雄州财政局关于转发云南省人力资源和社会保障厅关于印发云南省</t>
    </r>
    <r>
      <rPr>
        <sz val="9"/>
        <color rgb="FF000000"/>
        <rFont val="Times New Roman"/>
        <charset val="134"/>
      </rPr>
      <t>2023</t>
    </r>
    <r>
      <rPr>
        <sz val="9"/>
        <color rgb="FF000000"/>
        <rFont val="宋体"/>
        <charset val="134"/>
      </rPr>
      <t>年调整退休人员基本养老金实施方案的通知》大姚县物资公司整体转让资产安置职工张如良、陆重新、秦家福三人增资随行行政同类人员一并执行，在发放时应减除企业养老金增资部份的差额后按实际支付本人。</t>
    </r>
  </si>
  <si>
    <t>反映反映政策的宣传力度情况</t>
  </si>
  <si>
    <r>
      <rPr>
        <sz val="9"/>
        <color rgb="FF000000"/>
        <rFont val="宋体"/>
        <charset val="134"/>
      </rPr>
      <t>企业退休人员</t>
    </r>
    <r>
      <rPr>
        <sz val="9"/>
        <color rgb="FF000000"/>
        <rFont val="Times New Roman"/>
        <charset val="134"/>
      </rPr>
      <t>8.13</t>
    </r>
    <r>
      <rPr>
        <sz val="9"/>
        <color rgb="FF000000"/>
        <rFont val="宋体"/>
        <charset val="134"/>
      </rPr>
      <t>人员生活补助资金</t>
    </r>
  </si>
  <si>
    <r>
      <rPr>
        <sz val="9"/>
        <color rgb="FF000000"/>
        <rFont val="Times New Roman"/>
        <charset val="134"/>
      </rPr>
      <t>1</t>
    </r>
    <r>
      <rPr>
        <sz val="9"/>
        <color rgb="FF000000"/>
        <rFont val="宋体"/>
        <charset val="134"/>
      </rPr>
      <t>、根据《中共云南省委组织部中共云南省委老干部局云南省财政厅云南省人力资源和社会保障厅云南省医疗保障局》云老通【</t>
    </r>
    <r>
      <rPr>
        <sz val="9"/>
        <color rgb="FF000000"/>
        <rFont val="Times New Roman"/>
        <charset val="134"/>
      </rPr>
      <t>2021</t>
    </r>
    <r>
      <rPr>
        <sz val="9"/>
        <color rgb="FF000000"/>
        <rFont val="宋体"/>
        <charset val="134"/>
      </rPr>
      <t>】</t>
    </r>
    <r>
      <rPr>
        <sz val="9"/>
        <color rgb="FF000000"/>
        <rFont val="Times New Roman"/>
        <charset val="134"/>
      </rPr>
      <t>5</t>
    </r>
    <r>
      <rPr>
        <sz val="9"/>
        <color rgb="FF000000"/>
        <rFont val="宋体"/>
        <charset val="134"/>
      </rPr>
      <t>号文件精神，及时、足额发放建国初期参加革命工作部分退休干部特殊困难补助；</t>
    </r>
    <r>
      <rPr>
        <sz val="9"/>
        <color rgb="FF000000"/>
        <rFont val="Times New Roman"/>
        <charset val="134"/>
      </rPr>
      <t xml:space="preserve">                                                                                                                                                                                                                                           2</t>
    </r>
    <r>
      <rPr>
        <sz val="9"/>
        <color rgb="FF000000"/>
        <rFont val="宋体"/>
        <charset val="134"/>
      </rPr>
      <t>、根据《中共云南省委组织部</t>
    </r>
    <r>
      <rPr>
        <sz val="9"/>
        <color rgb="FF000000"/>
        <rFont val="Times New Roman"/>
        <charset val="134"/>
      </rPr>
      <t xml:space="preserve">  </t>
    </r>
    <r>
      <rPr>
        <sz val="9"/>
        <color rgb="FF000000"/>
        <rFont val="宋体"/>
        <charset val="134"/>
      </rPr>
      <t>中共云南省委老干部局</t>
    </r>
    <r>
      <rPr>
        <sz val="9"/>
        <color rgb="FF000000"/>
        <rFont val="Times New Roman"/>
        <charset val="134"/>
      </rPr>
      <t xml:space="preserve">  </t>
    </r>
    <r>
      <rPr>
        <sz val="9"/>
        <color rgb="FF000000"/>
        <rFont val="宋体"/>
        <charset val="134"/>
      </rPr>
      <t>云南省财政厅</t>
    </r>
    <r>
      <rPr>
        <sz val="9"/>
        <color rgb="FF000000"/>
        <rFont val="Times New Roman"/>
        <charset val="134"/>
      </rPr>
      <t xml:space="preserve">  </t>
    </r>
    <r>
      <rPr>
        <sz val="9"/>
        <color rgb="FF000000"/>
        <rFont val="宋体"/>
        <charset val="134"/>
      </rPr>
      <t>云南省人力资源和社会保障厅》云老通【</t>
    </r>
    <r>
      <rPr>
        <sz val="9"/>
        <color rgb="FF000000"/>
        <rFont val="Times New Roman"/>
        <charset val="134"/>
      </rPr>
      <t>2022</t>
    </r>
    <r>
      <rPr>
        <sz val="9"/>
        <color rgb="FF000000"/>
        <rFont val="宋体"/>
        <charset val="134"/>
      </rPr>
      <t>】</t>
    </r>
    <r>
      <rPr>
        <sz val="9"/>
        <color rgb="FF000000"/>
        <rFont val="Times New Roman"/>
        <charset val="134"/>
      </rPr>
      <t>29</t>
    </r>
    <r>
      <rPr>
        <sz val="9"/>
        <color rgb="FF000000"/>
        <rFont val="宋体"/>
        <charset val="134"/>
      </rPr>
      <t>号文件精神。及时、足额发放建国初期参加革命工作部分退休干部生活补助。</t>
    </r>
  </si>
  <si>
    <t>预算06表</t>
  </si>
  <si>
    <t>2025年部门政府性基金预算支出预算表</t>
  </si>
  <si>
    <t>单位名称</t>
  </si>
  <si>
    <t>本年政府性基金预算支出</t>
  </si>
  <si>
    <t>说明：本表无数据，故公开空表。</t>
  </si>
  <si>
    <t>预算07表</t>
  </si>
  <si>
    <t>2025年部门政府采购预算表</t>
  </si>
  <si>
    <t>预算项目</t>
  </si>
  <si>
    <t>采购项目</t>
  </si>
  <si>
    <t>采购品目</t>
  </si>
  <si>
    <t>计量单位</t>
  </si>
  <si>
    <t>数量</t>
  </si>
  <si>
    <t>面向中小企业预留资金</t>
  </si>
  <si>
    <t>政府性基金</t>
  </si>
  <si>
    <t>国有资本经营收益</t>
  </si>
  <si>
    <t>财政专户管理的收入</t>
  </si>
  <si>
    <t>公务用车保险</t>
  </si>
  <si>
    <t>机动车保险服务</t>
  </si>
  <si>
    <t>公务用车燃油</t>
  </si>
  <si>
    <t>车辆加油、添加燃料服务</t>
  </si>
  <si>
    <t>升</t>
  </si>
  <si>
    <t>公务用车维修</t>
  </si>
  <si>
    <t>车辆维修和保养服务</t>
  </si>
  <si>
    <t>辆</t>
  </si>
  <si>
    <t>预算08表</t>
  </si>
  <si>
    <t>政府购买服务项目</t>
  </si>
  <si>
    <t>政府购买服务指导性目录代码</t>
  </si>
  <si>
    <t>基本支出/项目支出</t>
  </si>
  <si>
    <t>所属服务类别</t>
  </si>
  <si>
    <t>所属服务领域</t>
  </si>
  <si>
    <t>购买内容简述</t>
  </si>
  <si>
    <t>15</t>
  </si>
  <si>
    <t>16</t>
  </si>
  <si>
    <t>17</t>
  </si>
  <si>
    <t>18</t>
  </si>
  <si>
    <t>预算09-1表</t>
  </si>
  <si>
    <t>2025年对下转移支付预算表</t>
  </si>
  <si>
    <t>单位名称（项目）</t>
  </si>
  <si>
    <t>地区</t>
  </si>
  <si>
    <t>楚雄市</t>
  </si>
  <si>
    <t>双柏县</t>
  </si>
  <si>
    <t>牟定县</t>
  </si>
  <si>
    <t>南华县</t>
  </si>
  <si>
    <t>姚安县</t>
  </si>
  <si>
    <t>大姚县</t>
  </si>
  <si>
    <t>永仁县</t>
  </si>
  <si>
    <t>元谋县</t>
  </si>
  <si>
    <t>武定县</t>
  </si>
  <si>
    <t>禄丰市</t>
  </si>
  <si>
    <t>预算09-2表</t>
  </si>
  <si>
    <t>2025年对下转移支付绩效目标表</t>
  </si>
  <si>
    <t>单位名称、项目名称</t>
  </si>
  <si>
    <t>预算10表</t>
  </si>
  <si>
    <t>2025年新增资产配置表</t>
  </si>
  <si>
    <t>资产类别</t>
  </si>
  <si>
    <t>资产分类代码.名称</t>
  </si>
  <si>
    <t>资产名称</t>
  </si>
  <si>
    <t>财政部门批复数（元）</t>
  </si>
  <si>
    <t>单价</t>
  </si>
  <si>
    <t>金额</t>
  </si>
  <si>
    <t/>
  </si>
  <si>
    <t>预算11表</t>
  </si>
  <si>
    <t>2025年上级补助项目支出预算表</t>
  </si>
  <si>
    <t>上级补助</t>
  </si>
  <si>
    <t>预算12表</t>
  </si>
  <si>
    <t>2025年部门项目支出中期规划预算表</t>
  </si>
  <si>
    <t>项目级次</t>
  </si>
  <si>
    <t>2025年</t>
  </si>
  <si>
    <t>2026年</t>
  </si>
  <si>
    <t>2027年</t>
  </si>
  <si>
    <t>本级</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</si>
</sst>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0;\-#,##0;;@"/>
    <numFmt numFmtId="178" formatCode="#,##0.00;[Red]#,##0.00"/>
  </numFmts>
  <fonts count="51">
    <font>
      <sz val="11"/>
      <color theme="1"/>
      <name val="宋体"/>
      <charset val="134"/>
      <scheme val="minor"/>
    </font>
    <font>
      <sz val="11.25"/>
      <color rgb="FF000000"/>
      <name val="SimSun"/>
      <charset val="134"/>
    </font>
    <font>
      <sz val="9"/>
      <color rgb="FF000000"/>
      <name val="SimSun"/>
      <charset val="134"/>
    </font>
    <font>
      <b/>
      <sz val="21"/>
      <color rgb="FF000000"/>
      <name val="SimSun"/>
      <charset val="134"/>
    </font>
    <font>
      <sz val="11"/>
      <color rgb="FF000000"/>
      <name val="宋体"/>
      <charset val="134"/>
    </font>
    <font>
      <sz val="9"/>
      <color theme="1"/>
      <name val="宋体"/>
      <charset val="134"/>
    </font>
    <font>
      <sz val="9"/>
      <color rgb="FF000000"/>
      <name val="Times New Roman"/>
      <charset val="134"/>
    </font>
    <font>
      <b/>
      <sz val="21"/>
      <color rgb="FF000000"/>
      <name val="宋体"/>
      <charset val="134"/>
    </font>
    <font>
      <sz val="11"/>
      <color theme="1"/>
      <name val="宋体"/>
      <charset val="134"/>
    </font>
    <font>
      <sz val="9"/>
      <name val="宋体"/>
      <charset val="134"/>
    </font>
    <font>
      <b/>
      <sz val="21"/>
      <name val="宋体"/>
      <charset val="134"/>
    </font>
    <font>
      <sz val="10.5"/>
      <name val="宋体"/>
      <charset val="134"/>
    </font>
    <font>
      <sz val="12"/>
      <name val="宋体"/>
      <charset val="134"/>
    </font>
    <font>
      <sz val="10.5"/>
      <name val="SimSun"/>
      <charset val="134"/>
    </font>
    <font>
      <sz val="10.5"/>
      <name val="Times New Roman"/>
      <charset val="134"/>
    </font>
    <font>
      <sz val="9"/>
      <color rgb="FF000000"/>
      <name val="宋体"/>
      <charset val="134"/>
    </font>
    <font>
      <b/>
      <sz val="11.25"/>
      <color rgb="FF000000"/>
      <name val="宋体"/>
      <charset val="134"/>
    </font>
    <font>
      <sz val="11"/>
      <color rgb="FF000000"/>
      <name val="Times New Roman"/>
      <charset val="134"/>
    </font>
    <font>
      <sz val="10"/>
      <color rgb="FF000000"/>
      <name val="宋体"/>
      <charset val="134"/>
    </font>
    <font>
      <sz val="10"/>
      <color rgb="FF000000"/>
      <name val="Times New Roman"/>
      <charset val="134"/>
    </font>
    <font>
      <sz val="10"/>
      <color theme="1"/>
      <name val="宋体"/>
      <charset val="134"/>
    </font>
    <font>
      <sz val="11.25"/>
      <color theme="1"/>
      <name val="宋体"/>
      <charset val="134"/>
    </font>
    <font>
      <sz val="16"/>
      <color theme="1"/>
      <name val="Times New Roman"/>
      <charset val="134"/>
    </font>
    <font>
      <sz val="16"/>
      <color theme="1"/>
      <name val="仿宋_GB2312"/>
      <charset val="134"/>
    </font>
    <font>
      <sz val="11"/>
      <name val="宋体"/>
      <charset val="134"/>
      <scheme val="minor"/>
    </font>
    <font>
      <sz val="11"/>
      <color rgb="FF000000"/>
      <name val="宋体"/>
      <charset val="134"/>
      <scheme val="minor"/>
    </font>
    <font>
      <sz val="9"/>
      <name val="Times New Roman"/>
      <charset val="134"/>
    </font>
    <font>
      <sz val="10"/>
      <name val="宋体"/>
      <charset val="134"/>
    </font>
    <font>
      <b/>
      <sz val="9"/>
      <color rgb="FF000000"/>
      <name val="Arial"/>
      <charset val="134"/>
    </font>
    <font>
      <b/>
      <sz val="20"/>
      <color rgb="FF000000"/>
      <name val="宋体"/>
      <charset val="134"/>
    </font>
    <font>
      <b/>
      <sz val="9"/>
      <color rgb="FF000000"/>
      <name val="宋体"/>
      <charset val="134"/>
    </font>
    <font>
      <b/>
      <sz val="9"/>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diagonal/>
    </border>
    <border>
      <left style="thin">
        <color rgb="FF000000"/>
      </left>
      <right/>
      <top/>
      <bottom/>
      <diagonal/>
    </border>
    <border>
      <left style="thin">
        <color auto="1"/>
      </left>
      <right style="thin">
        <color auto="1"/>
      </right>
      <top style="thin">
        <color rgb="FF000000"/>
      </top>
      <bottom style="thin">
        <color auto="1"/>
      </bottom>
      <diagonal/>
    </border>
    <border>
      <left style="thin">
        <color rgb="FF000000"/>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auto="1"/>
      </right>
      <top style="thin">
        <color auto="1"/>
      </top>
      <bottom style="thin">
        <color rgb="FF000000"/>
      </bottom>
      <diagonal/>
    </border>
    <border>
      <left style="thin">
        <color auto="1"/>
      </left>
      <right style="thin">
        <color auto="1"/>
      </right>
      <top style="thin">
        <color auto="1"/>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diagonal/>
    </border>
    <border>
      <left style="thin">
        <color rgb="FF000000"/>
      </left>
      <right style="thin">
        <color rgb="FF000000"/>
      </right>
      <top/>
      <bottom/>
      <diagonal/>
    </border>
    <border>
      <left style="thin">
        <color rgb="FF000000"/>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32" fillId="3" borderId="0" applyNumberFormat="0" applyBorder="0" applyAlignment="0" applyProtection="0">
      <alignment vertical="center"/>
    </xf>
    <xf numFmtId="0" fontId="33" fillId="4"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2" fillId="5" borderId="0" applyNumberFormat="0" applyBorder="0" applyAlignment="0" applyProtection="0">
      <alignment vertical="center"/>
    </xf>
    <xf numFmtId="0" fontId="34" fillId="6" borderId="0" applyNumberFormat="0" applyBorder="0" applyAlignment="0" applyProtection="0">
      <alignment vertical="center"/>
    </xf>
    <xf numFmtId="43" fontId="0" fillId="0" borderId="0" applyFont="0" applyFill="0" applyBorder="0" applyAlignment="0" applyProtection="0">
      <alignment vertical="center"/>
    </xf>
    <xf numFmtId="0" fontId="35" fillId="7" borderId="0" applyNumberFormat="0" applyBorder="0" applyAlignment="0" applyProtection="0">
      <alignment vertical="center"/>
    </xf>
    <xf numFmtId="0" fontId="36" fillId="0" borderId="0" applyNumberFormat="0" applyFill="0" applyBorder="0" applyAlignment="0" applyProtection="0">
      <alignment vertical="center"/>
    </xf>
    <xf numFmtId="9" fontId="0" fillId="0" borderId="0" applyFont="0" applyFill="0" applyBorder="0" applyAlignment="0" applyProtection="0">
      <alignment vertical="center"/>
    </xf>
    <xf numFmtId="0" fontId="37" fillId="0" borderId="0" applyNumberFormat="0" applyFill="0" applyBorder="0" applyAlignment="0" applyProtection="0">
      <alignment vertical="center"/>
    </xf>
    <xf numFmtId="0" fontId="0" fillId="8" borderId="18" applyNumberFormat="0" applyFont="0" applyAlignment="0" applyProtection="0">
      <alignment vertical="center"/>
    </xf>
    <xf numFmtId="0" fontId="35" fillId="9" borderId="0" applyNumberFormat="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19" applyNumberFormat="0" applyFill="0" applyAlignment="0" applyProtection="0">
      <alignment vertical="center"/>
    </xf>
    <xf numFmtId="0" fontId="43" fillId="0" borderId="19" applyNumberFormat="0" applyFill="0" applyAlignment="0" applyProtection="0">
      <alignment vertical="center"/>
    </xf>
    <xf numFmtId="0" fontId="35" fillId="10" borderId="0" applyNumberFormat="0" applyBorder="0" applyAlignment="0" applyProtection="0">
      <alignment vertical="center"/>
    </xf>
    <xf numFmtId="0" fontId="38" fillId="0" borderId="20" applyNumberFormat="0" applyFill="0" applyAlignment="0" applyProtection="0">
      <alignment vertical="center"/>
    </xf>
    <xf numFmtId="0" fontId="35" fillId="11" borderId="0" applyNumberFormat="0" applyBorder="0" applyAlignment="0" applyProtection="0">
      <alignment vertical="center"/>
    </xf>
    <xf numFmtId="0" fontId="44" fillId="12" borderId="21" applyNumberFormat="0" applyAlignment="0" applyProtection="0">
      <alignment vertical="center"/>
    </xf>
    <xf numFmtId="0" fontId="45" fillId="12" borderId="17" applyNumberFormat="0" applyAlignment="0" applyProtection="0">
      <alignment vertical="center"/>
    </xf>
    <xf numFmtId="0" fontId="46" fillId="13" borderId="22" applyNumberFormat="0" applyAlignment="0" applyProtection="0">
      <alignment vertical="center"/>
    </xf>
    <xf numFmtId="0" fontId="32" fillId="14" borderId="0" applyNumberFormat="0" applyBorder="0" applyAlignment="0" applyProtection="0">
      <alignment vertical="center"/>
    </xf>
    <xf numFmtId="0" fontId="35" fillId="15" borderId="0" applyNumberFormat="0" applyBorder="0" applyAlignment="0" applyProtection="0">
      <alignment vertical="center"/>
    </xf>
    <xf numFmtId="0" fontId="47" fillId="0" borderId="23" applyNumberFormat="0" applyFill="0" applyAlignment="0" applyProtection="0">
      <alignment vertical="center"/>
    </xf>
    <xf numFmtId="0" fontId="48" fillId="0" borderId="24" applyNumberFormat="0" applyFill="0" applyAlignment="0" applyProtection="0">
      <alignment vertical="center"/>
    </xf>
    <xf numFmtId="0" fontId="49" fillId="16" borderId="0" applyNumberFormat="0" applyBorder="0" applyAlignment="0" applyProtection="0">
      <alignment vertical="center"/>
    </xf>
    <xf numFmtId="0" fontId="50" fillId="17" borderId="0" applyNumberFormat="0" applyBorder="0" applyAlignment="0" applyProtection="0">
      <alignment vertical="center"/>
    </xf>
    <xf numFmtId="0" fontId="32" fillId="18" borderId="0" applyNumberFormat="0" applyBorder="0" applyAlignment="0" applyProtection="0">
      <alignment vertical="center"/>
    </xf>
    <xf numFmtId="0" fontId="35"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5" fillId="28" borderId="0" applyNumberFormat="0" applyBorder="0" applyAlignment="0" applyProtection="0">
      <alignment vertical="center"/>
    </xf>
    <xf numFmtId="0" fontId="32"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2" fillId="32" borderId="0" applyNumberFormat="0" applyBorder="0" applyAlignment="0" applyProtection="0">
      <alignment vertical="center"/>
    </xf>
    <xf numFmtId="0" fontId="35" fillId="33" borderId="0" applyNumberFormat="0" applyBorder="0" applyAlignment="0" applyProtection="0">
      <alignment vertical="center"/>
    </xf>
    <xf numFmtId="176" fontId="9" fillId="0" borderId="1">
      <alignment horizontal="right" vertical="center"/>
    </xf>
    <xf numFmtId="49" fontId="9" fillId="0" borderId="1">
      <alignment horizontal="left" vertical="center" wrapText="1"/>
    </xf>
    <xf numFmtId="0" fontId="9" fillId="0" borderId="0">
      <alignment vertical="top"/>
      <protection locked="0"/>
    </xf>
  </cellStyleXfs>
  <cellXfs count="161">
    <xf numFmtId="0" fontId="0" fillId="0" borderId="0" xfId="0">
      <alignment vertical="center"/>
    </xf>
    <xf numFmtId="0" fontId="0" fillId="0" borderId="0" xfId="0" applyFont="1" applyFill="1" applyBorder="1" applyAlignment="1" applyProtection="1">
      <alignment vertical="center"/>
    </xf>
    <xf numFmtId="49" fontId="1" fillId="0" borderId="0" xfId="50" applyFont="1" applyBorder="1">
      <alignment horizontal="left" vertical="center" wrapText="1"/>
    </xf>
    <xf numFmtId="49" fontId="2" fillId="0" borderId="0" xfId="0" applyNumberFormat="1" applyFont="1" applyFill="1" applyBorder="1" applyAlignment="1" applyProtection="1">
      <alignment horizontal="right" vertical="center" wrapText="1"/>
    </xf>
    <xf numFmtId="49" fontId="3" fillId="0" borderId="0" xfId="0" applyNumberFormat="1" applyFont="1" applyFill="1" applyBorder="1" applyAlignment="1" applyProtection="1">
      <alignment horizontal="center" vertical="center" wrapText="1"/>
    </xf>
    <xf numFmtId="49" fontId="2" fillId="0" borderId="0" xfId="0" applyNumberFormat="1" applyFont="1" applyFill="1" applyBorder="1" applyAlignment="1" applyProtection="1">
      <alignment horizontal="left" vertical="center" wrapText="1"/>
    </xf>
    <xf numFmtId="49" fontId="2" fillId="0" borderId="1" xfId="50" applyFont="1" applyAlignment="1">
      <alignment horizontal="center" vertical="center" wrapText="1"/>
    </xf>
    <xf numFmtId="0" fontId="4" fillId="2" borderId="1" xfId="0" applyFont="1" applyFill="1" applyBorder="1" applyAlignment="1" applyProtection="1">
      <alignment horizontal="center" vertical="center"/>
      <protection locked="0"/>
    </xf>
    <xf numFmtId="49" fontId="5" fillId="0" borderId="1" xfId="50" applyFont="1">
      <alignment horizontal="left" vertical="center" wrapText="1"/>
    </xf>
    <xf numFmtId="176" fontId="6" fillId="0" borderId="1" xfId="49" applyFont="1">
      <alignment horizontal="right" vertical="center"/>
    </xf>
    <xf numFmtId="49" fontId="5" fillId="0" borderId="1" xfId="50" applyFont="1" applyAlignment="1">
      <alignment horizontal="center" vertical="center" wrapText="1"/>
    </xf>
    <xf numFmtId="49" fontId="2" fillId="0" borderId="0" xfId="50" applyFont="1" applyBorder="1">
      <alignment horizontal="left" vertical="center" wrapText="1"/>
    </xf>
    <xf numFmtId="49" fontId="3" fillId="0" borderId="0" xfId="50" applyFont="1" applyBorder="1" applyAlignment="1">
      <alignment horizontal="center" vertical="center" wrapText="1"/>
    </xf>
    <xf numFmtId="0" fontId="4" fillId="0" borderId="1" xfId="0" applyFont="1" applyFill="1" applyBorder="1" applyAlignment="1" applyProtection="1">
      <alignment horizontal="center" vertical="center"/>
    </xf>
    <xf numFmtId="3" fontId="4" fillId="0" borderId="1" xfId="0" applyNumberFormat="1" applyFont="1" applyFill="1" applyBorder="1" applyAlignment="1" applyProtection="1">
      <alignment horizontal="center" vertical="center"/>
    </xf>
    <xf numFmtId="0" fontId="0" fillId="0" borderId="0" xfId="0" applyFont="1" applyFill="1" applyAlignment="1" applyProtection="1">
      <alignment vertical="top"/>
      <protection locked="0"/>
    </xf>
    <xf numFmtId="49" fontId="2" fillId="0" borderId="0" xfId="50" applyFont="1" applyBorder="1" applyAlignment="1">
      <alignment horizontal="right" vertical="center" wrapText="1"/>
    </xf>
    <xf numFmtId="49" fontId="2" fillId="0" borderId="0" xfId="50" applyFont="1" applyBorder="1" applyAlignment="1">
      <alignment horizontal="center" vertical="center" wrapText="1"/>
    </xf>
    <xf numFmtId="0" fontId="4" fillId="0" borderId="1" xfId="0" applyFont="1" applyFill="1" applyBorder="1" applyAlignment="1" applyProtection="1">
      <alignment horizontal="center" vertical="center" wrapText="1"/>
    </xf>
    <xf numFmtId="176" fontId="6" fillId="0" borderId="1" xfId="49" applyFont="1" applyAlignment="1">
      <alignment horizontal="right" vertical="center" wrapText="1"/>
    </xf>
    <xf numFmtId="176" fontId="5" fillId="0" borderId="1" xfId="49" applyFont="1">
      <alignment horizontal="right" vertical="center"/>
    </xf>
    <xf numFmtId="49" fontId="5" fillId="0" borderId="0" xfId="50" applyFont="1" applyBorder="1">
      <alignment horizontal="left" vertical="center" wrapText="1"/>
    </xf>
    <xf numFmtId="49" fontId="7" fillId="0" borderId="0" xfId="50" applyFont="1" applyBorder="1" applyAlignment="1">
      <alignment horizontal="center" vertical="center" wrapText="1"/>
    </xf>
    <xf numFmtId="0" fontId="4" fillId="0" borderId="1" xfId="0" applyFont="1" applyFill="1" applyBorder="1" applyAlignment="1" applyProtection="1">
      <alignment horizontal="center" vertical="center"/>
      <protection locked="0"/>
    </xf>
    <xf numFmtId="49" fontId="2" fillId="0" borderId="1" xfId="50" applyFont="1">
      <alignment horizontal="left" vertical="center" wrapText="1"/>
    </xf>
    <xf numFmtId="49" fontId="5" fillId="0" borderId="0" xfId="50" applyFont="1" applyBorder="1" applyAlignment="1">
      <alignment horizontal="right" vertical="center" wrapText="1"/>
    </xf>
    <xf numFmtId="0" fontId="8" fillId="0" borderId="1" xfId="0" applyFont="1" applyFill="1" applyBorder="1" applyAlignment="1" applyProtection="1">
      <alignment horizontal="center" vertical="center"/>
    </xf>
    <xf numFmtId="0" fontId="8" fillId="0" borderId="2" xfId="0" applyFont="1" applyFill="1" applyBorder="1" applyAlignment="1" applyProtection="1">
      <alignment horizontal="center" vertical="center"/>
    </xf>
    <xf numFmtId="49" fontId="9" fillId="0" borderId="0" xfId="50" applyBorder="1">
      <alignment horizontal="left" vertical="center" wrapText="1"/>
    </xf>
    <xf numFmtId="49" fontId="10" fillId="0" borderId="0" xfId="50" applyFont="1" applyBorder="1" applyAlignment="1">
      <alignment horizontal="center" vertical="center" wrapText="1"/>
    </xf>
    <xf numFmtId="49" fontId="11" fillId="0" borderId="0" xfId="50" applyFont="1" applyBorder="1">
      <alignment horizontal="left" vertical="center" wrapText="1"/>
    </xf>
    <xf numFmtId="49" fontId="11" fillId="0" borderId="1" xfId="0" applyNumberFormat="1"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xf>
    <xf numFmtId="49" fontId="13" fillId="0" borderId="1" xfId="0" applyNumberFormat="1" applyFont="1" applyFill="1" applyBorder="1" applyAlignment="1" applyProtection="1">
      <alignment horizontal="left" vertical="center" wrapText="1"/>
    </xf>
    <xf numFmtId="176" fontId="14" fillId="0" borderId="1" xfId="49" applyFont="1">
      <alignment horizontal="right" vertical="center"/>
    </xf>
    <xf numFmtId="49" fontId="13" fillId="0" borderId="1" xfId="0" applyNumberFormat="1" applyFont="1" applyFill="1" applyBorder="1" applyAlignment="1" applyProtection="1">
      <alignment horizontal="center" vertical="center" wrapText="1"/>
    </xf>
    <xf numFmtId="49" fontId="9" fillId="0" borderId="0" xfId="50" applyBorder="1" applyAlignment="1">
      <alignment horizontal="right" vertical="center" wrapText="1"/>
    </xf>
    <xf numFmtId="49" fontId="15" fillId="0" borderId="1" xfId="50" applyFont="1" applyAlignment="1">
      <alignment horizontal="center" vertical="center" wrapText="1"/>
    </xf>
    <xf numFmtId="177" fontId="15" fillId="0" borderId="1" xfId="0" applyNumberFormat="1" applyFont="1" applyFill="1" applyBorder="1" applyAlignment="1" applyProtection="1">
      <alignment horizontal="center" vertical="center"/>
    </xf>
    <xf numFmtId="49" fontId="15" fillId="0" borderId="1" xfId="0" applyNumberFormat="1" applyFont="1" applyFill="1" applyBorder="1" applyAlignment="1" applyProtection="1">
      <alignment horizontal="left" vertical="center" wrapText="1"/>
    </xf>
    <xf numFmtId="49" fontId="15" fillId="0" borderId="1" xfId="0" applyNumberFormat="1" applyFont="1" applyFill="1" applyBorder="1" applyAlignment="1" applyProtection="1">
      <alignment horizontal="center" vertical="center" wrapText="1"/>
    </xf>
    <xf numFmtId="176" fontId="6" fillId="0" borderId="1" xfId="0" applyNumberFormat="1" applyFont="1" applyFill="1" applyBorder="1" applyAlignment="1" applyProtection="1">
      <alignment horizontal="right" vertical="center"/>
    </xf>
    <xf numFmtId="49" fontId="15" fillId="0" borderId="0" xfId="50" applyFont="1" applyBorder="1" applyAlignment="1">
      <alignment horizontal="right" vertical="center" wrapText="1"/>
    </xf>
    <xf numFmtId="49" fontId="4" fillId="0" borderId="1" xfId="0" applyNumberFormat="1" applyFont="1" applyFill="1" applyBorder="1" applyAlignment="1" applyProtection="1">
      <alignment horizontal="center" vertical="center"/>
    </xf>
    <xf numFmtId="49" fontId="5" fillId="0" borderId="3" xfId="50" applyFont="1" applyBorder="1" applyAlignment="1">
      <alignment horizontal="left" vertical="center" wrapText="1"/>
    </xf>
    <xf numFmtId="49" fontId="5" fillId="0" borderId="4" xfId="50" applyFont="1" applyBorder="1" applyAlignment="1">
      <alignment horizontal="left" vertical="center" wrapText="1"/>
    </xf>
    <xf numFmtId="0" fontId="8"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protection locked="0"/>
    </xf>
    <xf numFmtId="49" fontId="16" fillId="0" borderId="1" xfId="50" applyFont="1" applyAlignment="1">
      <alignment horizontal="center" vertical="center" wrapText="1"/>
    </xf>
    <xf numFmtId="0" fontId="17" fillId="0" borderId="1" xfId="0" applyFont="1" applyFill="1" applyBorder="1" applyAlignment="1" applyProtection="1">
      <alignment horizontal="center" vertical="center"/>
    </xf>
    <xf numFmtId="0" fontId="17" fillId="0" borderId="1" xfId="0" applyFont="1" applyFill="1" applyBorder="1" applyAlignment="1" applyProtection="1">
      <alignment horizontal="center" vertical="center" wrapText="1"/>
    </xf>
    <xf numFmtId="0" fontId="15" fillId="0" borderId="1" xfId="0" applyFont="1" applyFill="1" applyBorder="1" applyAlignment="1" applyProtection="1">
      <alignment vertical="center" wrapText="1"/>
    </xf>
    <xf numFmtId="0" fontId="6" fillId="0" borderId="1" xfId="0" applyFont="1" applyFill="1" applyBorder="1" applyAlignment="1" applyProtection="1">
      <alignment vertical="center" wrapText="1"/>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6" fillId="0" borderId="1" xfId="0" applyFont="1" applyFill="1" applyBorder="1" applyAlignment="1" applyProtection="1">
      <alignment horizontal="left" vertical="center" wrapText="1"/>
    </xf>
    <xf numFmtId="0" fontId="18" fillId="0" borderId="1" xfId="0" applyFont="1" applyFill="1" applyBorder="1" applyAlignment="1" applyProtection="1">
      <alignment vertical="center" wrapText="1"/>
    </xf>
    <xf numFmtId="0" fontId="19" fillId="0" borderId="1" xfId="0" applyFont="1" applyFill="1" applyBorder="1" applyAlignment="1" applyProtection="1">
      <alignment vertical="center" wrapText="1"/>
    </xf>
    <xf numFmtId="0" fontId="18" fillId="0" borderId="1" xfId="0" applyFont="1" applyFill="1" applyBorder="1" applyAlignment="1" applyProtection="1">
      <alignment horizontal="left" vertical="center" wrapText="1"/>
    </xf>
    <xf numFmtId="49" fontId="20" fillId="0" borderId="1" xfId="50" applyFont="1">
      <alignment horizontal="left" vertical="center" wrapText="1"/>
    </xf>
    <xf numFmtId="0" fontId="18" fillId="0" borderId="1" xfId="0"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wrapText="1"/>
    </xf>
    <xf numFmtId="49" fontId="5" fillId="0" borderId="0" xfId="50" applyFont="1" applyFill="1" applyBorder="1">
      <alignment horizontal="left" vertical="center" wrapText="1"/>
    </xf>
    <xf numFmtId="49" fontId="7" fillId="0" borderId="0" xfId="50" applyFont="1" applyFill="1" applyBorder="1" applyAlignment="1">
      <alignment horizontal="center" vertical="center" wrapText="1"/>
    </xf>
    <xf numFmtId="49" fontId="5" fillId="0" borderId="1" xfId="50" applyFont="1" applyFill="1" applyAlignment="1">
      <alignment horizontal="center" vertical="center" wrapText="1"/>
    </xf>
    <xf numFmtId="0" fontId="21" fillId="0" borderId="1" xfId="0" applyFont="1" applyFill="1" applyBorder="1" applyAlignment="1" applyProtection="1">
      <alignment horizontal="center" vertical="center"/>
    </xf>
    <xf numFmtId="49" fontId="5" fillId="0" borderId="1" xfId="50" applyFont="1" applyFill="1">
      <alignment horizontal="left" vertical="center" wrapText="1"/>
    </xf>
    <xf numFmtId="0" fontId="21" fillId="0" borderId="1" xfId="0" applyFont="1" applyFill="1" applyBorder="1" applyAlignment="1" applyProtection="1">
      <alignment horizontal="center" vertical="center"/>
      <protection locked="0"/>
    </xf>
    <xf numFmtId="176" fontId="6" fillId="0" borderId="1" xfId="49" applyFont="1" applyFill="1" applyAlignment="1">
      <alignment horizontal="right" vertical="center" wrapText="1"/>
    </xf>
    <xf numFmtId="176" fontId="6" fillId="0" borderId="1" xfId="49" applyFont="1" applyFill="1">
      <alignment horizontal="right" vertical="center"/>
    </xf>
    <xf numFmtId="0" fontId="9" fillId="0" borderId="1" xfId="51" applyFont="1" applyFill="1" applyBorder="1" applyAlignment="1" applyProtection="1">
      <alignment horizontal="left" vertical="center" wrapText="1"/>
    </xf>
    <xf numFmtId="4" fontId="9" fillId="0" borderId="1" xfId="51" applyNumberFormat="1" applyFont="1" applyFill="1" applyBorder="1" applyAlignment="1" applyProtection="1">
      <alignment horizontal="right" vertical="center" wrapText="1"/>
    </xf>
    <xf numFmtId="0" fontId="22" fillId="0" borderId="0" xfId="0" applyFont="1" applyFill="1" applyAlignment="1" applyProtection="1">
      <alignment horizontal="justify" vertical="top" indent="2"/>
      <protection locked="0"/>
    </xf>
    <xf numFmtId="0" fontId="23" fillId="0" borderId="0" xfId="0" applyFont="1" applyFill="1" applyAlignment="1" applyProtection="1">
      <alignment horizontal="justify" vertical="top" indent="2"/>
      <protection locked="0"/>
    </xf>
    <xf numFmtId="49" fontId="5" fillId="0" borderId="0" xfId="50" applyFont="1" applyFill="1" applyBorder="1" applyAlignment="1">
      <alignment horizontal="right" vertical="center" wrapText="1"/>
    </xf>
    <xf numFmtId="0" fontId="24" fillId="0" borderId="0" xfId="0" applyFont="1" applyFill="1" applyBorder="1" applyAlignment="1" applyProtection="1">
      <alignment vertical="center"/>
    </xf>
    <xf numFmtId="49" fontId="2" fillId="0" borderId="0" xfId="50" applyFont="1" applyFill="1" applyBorder="1">
      <alignment horizontal="left" vertical="center" wrapText="1"/>
    </xf>
    <xf numFmtId="49" fontId="3" fillId="0" borderId="0" xfId="50" applyFont="1" applyFill="1" applyBorder="1" applyAlignment="1">
      <alignment horizontal="center" vertical="center" wrapText="1"/>
    </xf>
    <xf numFmtId="49" fontId="2" fillId="0" borderId="1" xfId="50" applyFont="1" applyFill="1" applyAlignment="1">
      <alignment horizontal="center" vertical="center" wrapText="1"/>
    </xf>
    <xf numFmtId="0" fontId="0" fillId="0" borderId="1" xfId="0" applyFont="1" applyFill="1" applyBorder="1" applyAlignment="1" applyProtection="1">
      <alignment horizontal="center" vertical="center"/>
    </xf>
    <xf numFmtId="0" fontId="25" fillId="0" borderId="1" xfId="0" applyFont="1" applyFill="1" applyBorder="1" applyAlignment="1" applyProtection="1">
      <alignment horizontal="center" vertical="center"/>
    </xf>
    <xf numFmtId="49" fontId="9" fillId="0" borderId="1" xfId="50" applyFont="1" applyFill="1">
      <alignment horizontal="left" vertical="center" wrapText="1"/>
    </xf>
    <xf numFmtId="176" fontId="26" fillId="0" borderId="1" xfId="49" applyFont="1" applyFill="1">
      <alignment horizontal="right" vertical="center"/>
    </xf>
    <xf numFmtId="176" fontId="6" fillId="0" borderId="2" xfId="49" applyFont="1" applyFill="1" applyBorder="1">
      <alignment horizontal="right" vertical="center"/>
    </xf>
    <xf numFmtId="0" fontId="0" fillId="0" borderId="5" xfId="0" applyFont="1" applyFill="1" applyBorder="1" applyAlignment="1" applyProtection="1">
      <alignment vertical="center"/>
    </xf>
    <xf numFmtId="0" fontId="9" fillId="0" borderId="6" xfId="51" applyFont="1" applyFill="1" applyBorder="1" applyAlignment="1" applyProtection="1">
      <alignment vertical="center" wrapText="1"/>
      <protection locked="0"/>
    </xf>
    <xf numFmtId="0" fontId="9" fillId="0" borderId="7" xfId="51" applyFont="1" applyFill="1" applyBorder="1" applyAlignment="1" applyProtection="1">
      <alignment vertical="center" wrapText="1"/>
      <protection locked="0"/>
    </xf>
    <xf numFmtId="0" fontId="9" fillId="0" borderId="1" xfId="51" applyFont="1" applyFill="1" applyBorder="1" applyAlignment="1" applyProtection="1">
      <alignment horizontal="left" vertical="center" wrapText="1"/>
      <protection locked="0"/>
    </xf>
    <xf numFmtId="176" fontId="26" fillId="0" borderId="2" xfId="49" applyFont="1" applyFill="1" applyBorder="1">
      <alignment horizontal="right" vertical="center"/>
    </xf>
    <xf numFmtId="0" fontId="9" fillId="0" borderId="8" xfId="51" applyFont="1" applyFill="1" applyBorder="1" applyAlignment="1" applyProtection="1">
      <alignment horizontal="left" vertical="center" wrapText="1"/>
      <protection locked="0"/>
    </xf>
    <xf numFmtId="0" fontId="9" fillId="0" borderId="7" xfId="51" applyFont="1" applyFill="1" applyBorder="1" applyAlignment="1" applyProtection="1">
      <alignment horizontal="left" vertical="center" wrapText="1"/>
      <protection locked="0"/>
    </xf>
    <xf numFmtId="0" fontId="9" fillId="0" borderId="9" xfId="51" applyFont="1" applyFill="1" applyBorder="1" applyAlignment="1" applyProtection="1">
      <alignment vertical="center" wrapText="1"/>
      <protection locked="0"/>
    </xf>
    <xf numFmtId="0" fontId="9" fillId="0" borderId="10" xfId="51" applyFont="1" applyFill="1" applyBorder="1" applyAlignment="1" applyProtection="1">
      <alignment vertical="center" wrapText="1"/>
      <protection locked="0"/>
    </xf>
    <xf numFmtId="176" fontId="6" fillId="0" borderId="11" xfId="49" applyFont="1" applyFill="1" applyBorder="1">
      <alignment horizontal="right" vertical="center"/>
    </xf>
    <xf numFmtId="49" fontId="2" fillId="0" borderId="0" xfId="50" applyFont="1" applyFill="1" applyBorder="1" applyAlignment="1">
      <alignment horizontal="right" vertical="center" wrapText="1"/>
    </xf>
    <xf numFmtId="176" fontId="6" fillId="0" borderId="12" xfId="49" applyFont="1" applyFill="1" applyBorder="1">
      <alignment horizontal="right" vertical="center"/>
    </xf>
    <xf numFmtId="4" fontId="15" fillId="0" borderId="7" xfId="51" applyNumberFormat="1" applyFont="1" applyFill="1" applyBorder="1" applyAlignment="1" applyProtection="1">
      <alignment vertical="center"/>
      <protection locked="0"/>
    </xf>
    <xf numFmtId="4" fontId="15" fillId="0" borderId="13" xfId="51" applyNumberFormat="1" applyFont="1" applyFill="1" applyBorder="1" applyAlignment="1" applyProtection="1">
      <alignment horizontal="right" vertical="center"/>
      <protection locked="0"/>
    </xf>
    <xf numFmtId="4" fontId="15" fillId="0" borderId="1" xfId="51" applyNumberFormat="1" applyFont="1" applyFill="1" applyBorder="1" applyAlignment="1" applyProtection="1">
      <alignment horizontal="right" vertical="center"/>
      <protection locked="0"/>
    </xf>
    <xf numFmtId="4" fontId="15" fillId="0" borderId="12" xfId="51" applyNumberFormat="1" applyFont="1" applyFill="1" applyBorder="1" applyAlignment="1" applyProtection="1">
      <alignment horizontal="right" vertical="center"/>
      <protection locked="0"/>
    </xf>
    <xf numFmtId="4" fontId="9" fillId="0" borderId="1" xfId="51" applyNumberFormat="1" applyFont="1" applyFill="1" applyBorder="1" applyAlignment="1" applyProtection="1">
      <alignment horizontal="right" vertical="center"/>
      <protection locked="0"/>
    </xf>
    <xf numFmtId="178" fontId="9" fillId="0" borderId="7" xfId="51" applyNumberFormat="1" applyFont="1" applyFill="1" applyBorder="1" applyAlignment="1" applyProtection="1">
      <alignment horizontal="right" vertical="center" wrapText="1"/>
      <protection locked="0"/>
    </xf>
    <xf numFmtId="4" fontId="9" fillId="0" borderId="8" xfId="51" applyNumberFormat="1" applyFont="1" applyFill="1" applyBorder="1" applyAlignment="1" applyProtection="1">
      <alignment horizontal="right" vertical="center"/>
      <protection locked="0"/>
    </xf>
    <xf numFmtId="178" fontId="9" fillId="0" borderId="14" xfId="51" applyNumberFormat="1" applyFont="1" applyFill="1" applyBorder="1" applyAlignment="1" applyProtection="1">
      <alignment horizontal="right" vertical="center" wrapText="1"/>
      <protection locked="0"/>
    </xf>
    <xf numFmtId="4" fontId="9" fillId="0" borderId="7" xfId="51" applyNumberFormat="1" applyFont="1" applyFill="1" applyBorder="1" applyAlignment="1" applyProtection="1">
      <alignment horizontal="right" vertical="center"/>
      <protection locked="0"/>
    </xf>
    <xf numFmtId="0" fontId="27" fillId="0" borderId="7" xfId="51" applyFont="1" applyFill="1" applyBorder="1" applyAlignment="1" applyProtection="1">
      <alignment wrapText="1"/>
    </xf>
    <xf numFmtId="4" fontId="9" fillId="0" borderId="7" xfId="51" applyNumberFormat="1" applyFont="1" applyFill="1" applyBorder="1" applyAlignment="1" applyProtection="1">
      <alignment vertical="center"/>
      <protection locked="0"/>
    </xf>
    <xf numFmtId="176" fontId="26" fillId="0" borderId="12" xfId="49" applyFont="1" applyFill="1" applyBorder="1">
      <alignment horizontal="right" vertical="center"/>
    </xf>
    <xf numFmtId="4" fontId="15" fillId="0" borderId="10" xfId="51" applyNumberFormat="1" applyFont="1" applyFill="1" applyBorder="1" applyAlignment="1" applyProtection="1">
      <alignment vertical="center"/>
      <protection locked="0"/>
    </xf>
    <xf numFmtId="0" fontId="15" fillId="0" borderId="0" xfId="0" applyFont="1" applyFill="1" applyBorder="1" applyAlignment="1" applyProtection="1">
      <alignment horizontal="right" vertical="center"/>
    </xf>
    <xf numFmtId="0" fontId="28" fillId="0" borderId="0" xfId="0" applyFont="1" applyFill="1" applyBorder="1" applyAlignment="1" applyProtection="1">
      <alignment horizontal="right"/>
    </xf>
    <xf numFmtId="0" fontId="28" fillId="0" borderId="0" xfId="0" applyFont="1" applyFill="1" applyBorder="1" applyAlignment="1" applyProtection="1">
      <alignment horizontal="right"/>
      <protection locked="0"/>
    </xf>
    <xf numFmtId="49" fontId="5" fillId="0" borderId="7" xfId="50" applyFont="1" applyBorder="1" applyAlignment="1">
      <alignment horizontal="center" vertical="center" wrapText="1"/>
    </xf>
    <xf numFmtId="49" fontId="5" fillId="0" borderId="12" xfId="50" applyFont="1" applyBorder="1" applyAlignment="1">
      <alignment horizontal="center" vertical="center" wrapText="1"/>
    </xf>
    <xf numFmtId="0" fontId="5" fillId="2" borderId="7" xfId="0" applyFont="1" applyFill="1" applyBorder="1" applyAlignment="1" applyProtection="1">
      <alignment horizontal="center" vertical="center" wrapText="1"/>
      <protection locked="0"/>
    </xf>
    <xf numFmtId="0" fontId="5" fillId="2" borderId="13" xfId="0" applyFont="1" applyFill="1" applyBorder="1" applyAlignment="1" applyProtection="1">
      <alignment horizontal="center" vertical="center" wrapText="1"/>
      <protection locked="0"/>
    </xf>
    <xf numFmtId="176" fontId="6" fillId="0" borderId="7" xfId="49" applyFont="1" applyBorder="1">
      <alignment horizontal="right" vertical="center"/>
    </xf>
    <xf numFmtId="176" fontId="6" fillId="0" borderId="12" xfId="49" applyFont="1" applyBorder="1">
      <alignment horizontal="right" vertical="center"/>
    </xf>
    <xf numFmtId="49" fontId="29" fillId="0" borderId="0" xfId="50" applyFont="1" applyBorder="1" applyAlignment="1">
      <alignment horizontal="center" vertical="center" wrapText="1"/>
    </xf>
    <xf numFmtId="49" fontId="5" fillId="0" borderId="0" xfId="50" applyFont="1" applyBorder="1" applyAlignment="1">
      <alignment horizontal="center" vertical="center" wrapText="1"/>
    </xf>
    <xf numFmtId="49" fontId="5" fillId="0" borderId="1" xfId="50" applyFont="1" applyAlignment="1">
      <alignment horizontal="left" vertical="center" wrapText="1" indent="1"/>
    </xf>
    <xf numFmtId="49" fontId="5" fillId="0" borderId="1" xfId="50" applyFont="1" applyAlignment="1">
      <alignment horizontal="left" vertical="center" wrapText="1" indent="2"/>
    </xf>
    <xf numFmtId="49" fontId="2" fillId="0" borderId="0" xfId="0" applyNumberFormat="1" applyFont="1" applyFill="1" applyBorder="1" applyAlignment="1" applyProtection="1">
      <alignment horizontal="center" vertical="center" wrapText="1"/>
    </xf>
    <xf numFmtId="49" fontId="2" fillId="0" borderId="1" xfId="0" applyNumberFormat="1" applyFont="1" applyFill="1" applyBorder="1" applyAlignment="1" applyProtection="1">
      <alignment horizontal="center" vertical="center" wrapText="1"/>
    </xf>
    <xf numFmtId="0" fontId="15" fillId="0" borderId="11" xfId="0" applyFont="1" applyFill="1" applyBorder="1" applyAlignment="1" applyProtection="1">
      <alignment vertical="center" wrapText="1"/>
      <protection locked="0"/>
    </xf>
    <xf numFmtId="176" fontId="15" fillId="0" borderId="1" xfId="49" applyFont="1">
      <alignment horizontal="right" vertical="center"/>
    </xf>
    <xf numFmtId="0" fontId="5" fillId="0" borderId="11" xfId="0" applyFont="1" applyFill="1" applyBorder="1" applyAlignment="1" applyProtection="1">
      <alignment vertical="center" wrapText="1"/>
      <protection locked="0"/>
    </xf>
    <xf numFmtId="0" fontId="15" fillId="0" borderId="11" xfId="0" applyFont="1" applyFill="1" applyBorder="1" applyAlignment="1" applyProtection="1">
      <alignment horizontal="left" vertical="center"/>
    </xf>
    <xf numFmtId="0" fontId="5" fillId="0" borderId="11" xfId="0" applyFont="1" applyFill="1" applyBorder="1" applyAlignment="1" applyProtection="1">
      <alignment vertical="center" wrapText="1"/>
    </xf>
    <xf numFmtId="0" fontId="30" fillId="0" borderId="11" xfId="0" applyFont="1" applyFill="1" applyBorder="1" applyAlignment="1" applyProtection="1">
      <alignment horizontal="center" vertical="center"/>
    </xf>
    <xf numFmtId="0" fontId="15" fillId="0" borderId="11" xfId="0" applyFont="1" applyFill="1" applyBorder="1" applyAlignment="1" applyProtection="1">
      <alignment horizontal="left" vertical="center" wrapText="1"/>
    </xf>
    <xf numFmtId="0" fontId="30" fillId="0" borderId="11" xfId="0" applyFont="1" applyFill="1" applyBorder="1" applyAlignment="1" applyProtection="1">
      <alignment horizontal="center" vertical="center" wrapText="1"/>
      <protection locked="0"/>
    </xf>
    <xf numFmtId="0" fontId="15" fillId="0" borderId="11" xfId="0" applyFont="1" applyFill="1" applyBorder="1" applyAlignment="1" applyProtection="1">
      <alignment horizontal="left" vertical="center" wrapText="1"/>
      <protection locked="0"/>
    </xf>
    <xf numFmtId="4" fontId="6" fillId="0" borderId="11" xfId="0" applyNumberFormat="1" applyFont="1" applyFill="1" applyBorder="1" applyAlignment="1" applyProtection="1">
      <alignment horizontal="right" vertical="center"/>
      <protection locked="0"/>
    </xf>
    <xf numFmtId="0" fontId="15" fillId="2" borderId="1" xfId="0" applyFont="1" applyFill="1" applyBorder="1" applyAlignment="1" applyProtection="1">
      <alignment horizontal="center" vertical="center" wrapText="1"/>
    </xf>
    <xf numFmtId="0" fontId="15" fillId="2" borderId="1" xfId="0" applyFont="1" applyFill="1" applyBorder="1" applyAlignment="1" applyProtection="1">
      <alignment horizontal="center" vertical="center" wrapText="1"/>
      <protection locked="0"/>
    </xf>
    <xf numFmtId="176" fontId="6" fillId="0" borderId="1" xfId="49" applyFont="1" applyAlignment="1">
      <alignment horizontal="left" vertical="center"/>
    </xf>
    <xf numFmtId="176" fontId="6" fillId="0" borderId="1" xfId="49" applyFont="1" applyAlignment="1">
      <alignment horizontal="left" vertical="center" indent="1"/>
    </xf>
    <xf numFmtId="176" fontId="6" fillId="0" borderId="1" xfId="49" applyFont="1" applyAlignment="1">
      <alignment horizontal="left" vertical="center" indent="2"/>
    </xf>
    <xf numFmtId="49" fontId="5" fillId="0" borderId="1" xfId="50" applyFont="1" applyFill="1" applyAlignment="1">
      <alignment horizontal="left" vertical="center" wrapText="1" indent="1"/>
    </xf>
    <xf numFmtId="176" fontId="6" fillId="0" borderId="1" xfId="49" applyFont="1" applyFill="1" applyAlignment="1">
      <alignment horizontal="left" vertical="center" indent="1"/>
    </xf>
    <xf numFmtId="49" fontId="5" fillId="0" borderId="1" xfId="50" applyFont="1" applyFill="1" applyAlignment="1">
      <alignment horizontal="left" vertical="center" wrapText="1" indent="2"/>
    </xf>
    <xf numFmtId="176" fontId="6" fillId="0" borderId="1" xfId="49" applyFont="1" applyFill="1" applyAlignment="1">
      <alignment horizontal="left" vertical="center" indent="2"/>
    </xf>
    <xf numFmtId="176" fontId="15" fillId="0" borderId="1" xfId="49" applyFont="1" applyFill="1">
      <alignment horizontal="right" vertical="center"/>
    </xf>
    <xf numFmtId="49" fontId="9" fillId="0" borderId="1" xfId="50" applyFont="1" applyAlignment="1">
      <alignment horizontal="left" vertical="center" wrapText="1" indent="1"/>
    </xf>
    <xf numFmtId="176" fontId="9" fillId="0" borderId="1" xfId="49" applyFont="1" applyAlignment="1">
      <alignment horizontal="left" vertical="center" indent="1"/>
    </xf>
    <xf numFmtId="176" fontId="26" fillId="0" borderId="1" xfId="49" applyFont="1">
      <alignment horizontal="right" vertical="center"/>
    </xf>
    <xf numFmtId="176" fontId="6" fillId="0" borderId="1" xfId="49" applyFont="1" applyAlignment="1">
      <alignment horizontal="center" vertical="center"/>
    </xf>
    <xf numFmtId="49" fontId="2" fillId="0" borderId="0" xfId="0" applyNumberFormat="1" applyFont="1" applyFill="1" applyAlignment="1" applyProtection="1">
      <alignment horizontal="center" vertical="center" wrapText="1"/>
    </xf>
    <xf numFmtId="0" fontId="15" fillId="2" borderId="1" xfId="0" applyFont="1" applyFill="1" applyBorder="1" applyAlignment="1" applyProtection="1">
      <alignment horizontal="center" vertical="center"/>
    </xf>
    <xf numFmtId="0" fontId="0" fillId="0" borderId="0" xfId="0" applyFont="1" applyFill="1" applyBorder="1" applyAlignment="1" applyProtection="1">
      <alignment vertical="center" wrapText="1"/>
    </xf>
    <xf numFmtId="49" fontId="5" fillId="0" borderId="15" xfId="50" applyFont="1" applyBorder="1" applyAlignment="1">
      <alignment horizontal="left" vertical="center" wrapText="1"/>
    </xf>
    <xf numFmtId="49" fontId="5" fillId="0" borderId="0" xfId="50" applyFont="1" applyBorder="1" applyAlignment="1">
      <alignment vertical="center" wrapText="1"/>
    </xf>
    <xf numFmtId="0" fontId="0" fillId="0" borderId="1" xfId="0" applyFont="1" applyFill="1" applyBorder="1" applyAlignment="1" applyProtection="1">
      <alignment horizontal="center" vertical="center" wrapText="1"/>
    </xf>
    <xf numFmtId="49" fontId="5" fillId="0" borderId="1" xfId="50" applyFont="1" applyAlignment="1">
      <alignment horizontal="left" vertical="center" wrapText="1"/>
    </xf>
    <xf numFmtId="176" fontId="6" fillId="0" borderId="1" xfId="49" applyFont="1" applyAlignment="1">
      <alignment horizontal="center" vertical="center" wrapText="1"/>
    </xf>
    <xf numFmtId="0" fontId="19" fillId="0" borderId="1" xfId="0" applyFont="1" applyFill="1" applyBorder="1" applyAlignment="1" applyProtection="1"/>
    <xf numFmtId="49" fontId="30" fillId="0" borderId="1" xfId="50" applyFont="1" applyAlignment="1">
      <alignment horizontal="center" vertical="center" wrapText="1"/>
    </xf>
    <xf numFmtId="4" fontId="6" fillId="0" borderId="16" xfId="0" applyNumberFormat="1" applyFont="1" applyFill="1" applyBorder="1" applyAlignment="1" applyProtection="1">
      <alignment horizontal="right" vertical="center"/>
    </xf>
    <xf numFmtId="49" fontId="31" fillId="0" borderId="1" xfId="50" applyFont="1">
      <alignment horizontal="lef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MoneyStyle" xfId="49"/>
    <cellStyle name="TextStyle" xfId="50"/>
    <cellStyle name="Normal"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9"/>
  <sheetViews>
    <sheetView topLeftCell="A7" workbookViewId="0">
      <selection activeCell="A1" sqref="$A1:$XFD1048576"/>
    </sheetView>
  </sheetViews>
  <sheetFormatPr defaultColWidth="9.28333333333333" defaultRowHeight="14.25" customHeight="1" outlineLevelCol="3"/>
  <cols>
    <col min="1" max="1" width="28.375" style="1" customWidth="1"/>
    <col min="2" max="2" width="12.625" style="1" customWidth="1"/>
    <col min="3" max="3" width="27.625" style="1" customWidth="1"/>
    <col min="4" max="4" width="12.625" style="1" customWidth="1"/>
    <col min="5" max="16384" width="9.28333333333333" style="1"/>
  </cols>
  <sheetData>
    <row r="1" s="1" customFormat="1" ht="13.5" customHeight="1" spans="1:4">
      <c r="A1" s="21"/>
      <c r="B1" s="21"/>
      <c r="C1" s="21"/>
      <c r="D1" s="25" t="s">
        <v>0</v>
      </c>
    </row>
    <row r="2" s="1" customFormat="1" ht="45" customHeight="1" spans="1:4">
      <c r="A2" s="22" t="s">
        <v>1</v>
      </c>
      <c r="B2" s="22"/>
      <c r="C2" s="22"/>
      <c r="D2" s="22"/>
    </row>
    <row r="3" s="1" customFormat="1" ht="21" customHeight="1" spans="1:4">
      <c r="A3" s="21" t="str">
        <f>"单位名称："&amp;"大姚县人力资源和社会保障局"</f>
        <v>单位名称：大姚县人力资源和社会保障局</v>
      </c>
      <c r="B3" s="21"/>
      <c r="C3" s="21"/>
      <c r="D3" s="25" t="s">
        <v>2</v>
      </c>
    </row>
    <row r="4" s="1" customFormat="1" ht="19.5" customHeight="1" spans="1:4">
      <c r="A4" s="10" t="s">
        <v>3</v>
      </c>
      <c r="B4" s="10"/>
      <c r="C4" s="10" t="s">
        <v>4</v>
      </c>
      <c r="D4" s="10"/>
    </row>
    <row r="5" s="1" customFormat="1" ht="15" customHeight="1" spans="1:4">
      <c r="A5" s="10" t="s">
        <v>5</v>
      </c>
      <c r="B5" s="10" t="str">
        <f>"2025"&amp;"年预算数"</f>
        <v>2025年预算数</v>
      </c>
      <c r="C5" s="10" t="s">
        <v>6</v>
      </c>
      <c r="D5" s="10" t="str">
        <f>"2025"&amp;"年预算数"</f>
        <v>2025年预算数</v>
      </c>
    </row>
    <row r="6" s="1" customFormat="1" ht="15" customHeight="1" spans="1:4">
      <c r="A6" s="10"/>
      <c r="B6" s="10"/>
      <c r="C6" s="10"/>
      <c r="D6" s="10"/>
    </row>
    <row r="7" s="1" customFormat="1" ht="17.5" customHeight="1" spans="1:4">
      <c r="A7" s="8" t="s">
        <v>7</v>
      </c>
      <c r="B7" s="9">
        <v>43810410.9</v>
      </c>
      <c r="C7" s="8" t="s">
        <v>8</v>
      </c>
      <c r="D7" s="9"/>
    </row>
    <row r="8" s="1" customFormat="1" ht="17.5" customHeight="1" spans="1:4">
      <c r="A8" s="8" t="s">
        <v>9</v>
      </c>
      <c r="B8" s="9"/>
      <c r="C8" s="8" t="s">
        <v>10</v>
      </c>
      <c r="D8" s="9"/>
    </row>
    <row r="9" s="1" customFormat="1" ht="17.5" customHeight="1" spans="1:4">
      <c r="A9" s="8" t="s">
        <v>11</v>
      </c>
      <c r="B9" s="9"/>
      <c r="C9" s="8" t="s">
        <v>12</v>
      </c>
      <c r="D9" s="9"/>
    </row>
    <row r="10" s="1" customFormat="1" ht="17.5" customHeight="1" spans="1:4">
      <c r="A10" s="8" t="s">
        <v>13</v>
      </c>
      <c r="B10" s="9"/>
      <c r="C10" s="8" t="s">
        <v>14</v>
      </c>
      <c r="D10" s="9"/>
    </row>
    <row r="11" s="1" customFormat="1" ht="17.5" customHeight="1" spans="1:4">
      <c r="A11" s="8" t="s">
        <v>15</v>
      </c>
      <c r="B11" s="9"/>
      <c r="C11" s="8" t="s">
        <v>16</v>
      </c>
      <c r="D11" s="9"/>
    </row>
    <row r="12" s="1" customFormat="1" ht="17.5" customHeight="1" spans="1:4">
      <c r="A12" s="8" t="s">
        <v>17</v>
      </c>
      <c r="B12" s="9"/>
      <c r="C12" s="8" t="s">
        <v>18</v>
      </c>
      <c r="D12" s="9"/>
    </row>
    <row r="13" s="1" customFormat="1" ht="17.5" customHeight="1" spans="1:4">
      <c r="A13" s="8" t="s">
        <v>19</v>
      </c>
      <c r="B13" s="9"/>
      <c r="C13" s="8" t="s">
        <v>20</v>
      </c>
      <c r="D13" s="9"/>
    </row>
    <row r="14" s="1" customFormat="1" ht="17.5" customHeight="1" spans="1:4">
      <c r="A14" s="8" t="s">
        <v>21</v>
      </c>
      <c r="B14" s="9"/>
      <c r="C14" s="8" t="s">
        <v>22</v>
      </c>
      <c r="D14" s="9">
        <v>41846876.9</v>
      </c>
    </row>
    <row r="15" s="1" customFormat="1" ht="17.5" customHeight="1" spans="1:4">
      <c r="A15" s="8" t="s">
        <v>23</v>
      </c>
      <c r="B15" s="9"/>
      <c r="C15" s="8" t="s">
        <v>24</v>
      </c>
      <c r="D15" s="9"/>
    </row>
    <row r="16" s="1" customFormat="1" ht="17.5" customHeight="1" spans="1:4">
      <c r="A16" s="8" t="s">
        <v>25</v>
      </c>
      <c r="B16" s="9"/>
      <c r="C16" s="8" t="s">
        <v>26</v>
      </c>
      <c r="D16" s="9">
        <v>672728</v>
      </c>
    </row>
    <row r="17" s="1" customFormat="1" ht="17.5" customHeight="1" spans="1:4">
      <c r="A17" s="8"/>
      <c r="B17" s="9"/>
      <c r="C17" s="8" t="s">
        <v>27</v>
      </c>
      <c r="D17" s="9"/>
    </row>
    <row r="18" s="1" customFormat="1" ht="17.5" customHeight="1" spans="1:4">
      <c r="A18" s="8"/>
      <c r="B18" s="157"/>
      <c r="C18" s="8" t="s">
        <v>28</v>
      </c>
      <c r="D18" s="9"/>
    </row>
    <row r="19" s="1" customFormat="1" ht="17.5" customHeight="1" spans="1:4">
      <c r="A19" s="8"/>
      <c r="B19" s="157"/>
      <c r="C19" s="8" t="s">
        <v>29</v>
      </c>
      <c r="D19" s="9">
        <v>530000</v>
      </c>
    </row>
    <row r="20" s="1" customFormat="1" ht="17.5" customHeight="1" spans="1:4">
      <c r="A20" s="8"/>
      <c r="B20" s="157"/>
      <c r="C20" s="8" t="s">
        <v>30</v>
      </c>
      <c r="D20" s="9"/>
    </row>
    <row r="21" s="1" customFormat="1" ht="17.5" customHeight="1" spans="1:4">
      <c r="A21" s="8"/>
      <c r="B21" s="157"/>
      <c r="C21" s="8" t="s">
        <v>31</v>
      </c>
      <c r="D21" s="9"/>
    </row>
    <row r="22" s="1" customFormat="1" ht="17.5" customHeight="1" spans="1:4">
      <c r="A22" s="8"/>
      <c r="B22" s="157"/>
      <c r="C22" s="8" t="s">
        <v>32</v>
      </c>
      <c r="D22" s="9"/>
    </row>
    <row r="23" s="1" customFormat="1" ht="17.5" customHeight="1" spans="1:4">
      <c r="A23" s="8"/>
      <c r="B23" s="157"/>
      <c r="C23" s="8" t="s">
        <v>33</v>
      </c>
      <c r="D23" s="9"/>
    </row>
    <row r="24" s="1" customFormat="1" ht="17.5" customHeight="1" spans="1:4">
      <c r="A24" s="8"/>
      <c r="B24" s="157"/>
      <c r="C24" s="8" t="s">
        <v>34</v>
      </c>
      <c r="D24" s="9"/>
    </row>
    <row r="25" s="1" customFormat="1" ht="17.5" customHeight="1" spans="1:4">
      <c r="A25" s="8"/>
      <c r="B25" s="157"/>
      <c r="C25" s="8" t="s">
        <v>35</v>
      </c>
      <c r="D25" s="9"/>
    </row>
    <row r="26" s="1" customFormat="1" ht="17.5" customHeight="1" spans="1:4">
      <c r="A26" s="8"/>
      <c r="B26" s="157"/>
      <c r="C26" s="8" t="s">
        <v>36</v>
      </c>
      <c r="D26" s="9">
        <v>760806</v>
      </c>
    </row>
    <row r="27" s="1" customFormat="1" ht="17.5" customHeight="1" spans="1:4">
      <c r="A27" s="8"/>
      <c r="B27" s="157"/>
      <c r="C27" s="8" t="s">
        <v>37</v>
      </c>
      <c r="D27" s="9"/>
    </row>
    <row r="28" s="1" customFormat="1" ht="17.5" customHeight="1" spans="1:4">
      <c r="A28" s="8"/>
      <c r="B28" s="157"/>
      <c r="C28" s="8" t="s">
        <v>38</v>
      </c>
      <c r="D28" s="9"/>
    </row>
    <row r="29" s="1" customFormat="1" ht="17.5" customHeight="1" spans="1:4">
      <c r="A29" s="8"/>
      <c r="B29" s="157"/>
      <c r="C29" s="8" t="s">
        <v>39</v>
      </c>
      <c r="D29" s="9"/>
    </row>
    <row r="30" s="1" customFormat="1" ht="17.5" customHeight="1" spans="1:4">
      <c r="A30" s="8"/>
      <c r="B30" s="157"/>
      <c r="C30" s="8" t="s">
        <v>40</v>
      </c>
      <c r="D30" s="9"/>
    </row>
    <row r="31" s="1" customFormat="1" ht="17.5" customHeight="1" spans="1:4">
      <c r="A31" s="8"/>
      <c r="B31" s="157"/>
      <c r="C31" s="8" t="s">
        <v>41</v>
      </c>
      <c r="D31" s="9"/>
    </row>
    <row r="32" s="1" customFormat="1" ht="17.5" customHeight="1" spans="1:4">
      <c r="A32" s="8"/>
      <c r="B32" s="157"/>
      <c r="C32" s="8" t="s">
        <v>42</v>
      </c>
      <c r="D32" s="9"/>
    </row>
    <row r="33" s="1" customFormat="1" ht="17.5" customHeight="1" spans="1:4">
      <c r="A33" s="8"/>
      <c r="B33" s="157"/>
      <c r="C33" s="8" t="s">
        <v>43</v>
      </c>
      <c r="D33" s="9"/>
    </row>
    <row r="34" s="1" customFormat="1" ht="17.5" customHeight="1" spans="1:4">
      <c r="A34" s="8"/>
      <c r="B34" s="157"/>
      <c r="C34" s="8" t="s">
        <v>44</v>
      </c>
      <c r="D34" s="9"/>
    </row>
    <row r="35" s="1" customFormat="1" ht="17.5" customHeight="1" spans="1:4">
      <c r="A35" s="8"/>
      <c r="B35" s="157"/>
      <c r="C35" s="8" t="s">
        <v>45</v>
      </c>
      <c r="D35" s="9"/>
    </row>
    <row r="36" s="1" customFormat="1" ht="17.5" customHeight="1" spans="1:4">
      <c r="A36" s="8"/>
      <c r="B36" s="157"/>
      <c r="C36" s="8" t="s">
        <v>46</v>
      </c>
      <c r="D36" s="9"/>
    </row>
    <row r="37" s="1" customFormat="1" ht="17.5" customHeight="1" spans="1:4">
      <c r="A37" s="158" t="s">
        <v>47</v>
      </c>
      <c r="B37" s="159">
        <f>B7</f>
        <v>43810410.9</v>
      </c>
      <c r="C37" s="158" t="s">
        <v>48</v>
      </c>
      <c r="D37" s="9">
        <f>D14+D16+D19+D26</f>
        <v>43810410.9</v>
      </c>
    </row>
    <row r="38" s="1" customFormat="1" ht="17.5" customHeight="1" spans="1:4">
      <c r="A38" s="160" t="s">
        <v>49</v>
      </c>
      <c r="B38" s="157"/>
      <c r="C38" s="160" t="s">
        <v>50</v>
      </c>
      <c r="D38" s="9"/>
    </row>
    <row r="39" s="1" customFormat="1" ht="17.5" customHeight="1" spans="1:4">
      <c r="A39" s="158" t="s">
        <v>51</v>
      </c>
      <c r="B39" s="159">
        <f>B37</f>
        <v>43810410.9</v>
      </c>
      <c r="C39" s="158" t="s">
        <v>52</v>
      </c>
      <c r="D39" s="9">
        <f>D37</f>
        <v>43810410.9</v>
      </c>
    </row>
  </sheetData>
  <mergeCells count="8">
    <mergeCell ref="A2:D2"/>
    <mergeCell ref="A3:B3"/>
    <mergeCell ref="A4:B4"/>
    <mergeCell ref="C4:D4"/>
    <mergeCell ref="A5:A6"/>
    <mergeCell ref="B5:B6"/>
    <mergeCell ref="C5:C6"/>
    <mergeCell ref="D5:D6"/>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1"/>
  <sheetViews>
    <sheetView workbookViewId="0">
      <selection activeCell="A1" sqref="$A1:$XFD1048576"/>
    </sheetView>
  </sheetViews>
  <sheetFormatPr defaultColWidth="10.7" defaultRowHeight="12" customHeight="1"/>
  <cols>
    <col min="1" max="1" width="17.25" style="1" customWidth="1"/>
    <col min="2" max="2" width="32.875" style="1" customWidth="1"/>
    <col min="3" max="3" width="5.5" style="1" customWidth="1"/>
    <col min="4" max="4" width="7.375" style="1" customWidth="1"/>
    <col min="5" max="5" width="35.125" style="1" customWidth="1"/>
    <col min="6" max="6" width="6.5" style="1" customWidth="1"/>
    <col min="7" max="7" width="8.625" style="1" customWidth="1"/>
    <col min="8" max="8" width="6.875" style="1" customWidth="1"/>
    <col min="9" max="9" width="6.75" style="1" customWidth="1"/>
    <col min="10" max="10" width="29.75" style="1" customWidth="1"/>
    <col min="11" max="16384" width="10.7" style="1"/>
  </cols>
  <sheetData>
    <row r="1" s="1" customFormat="1" ht="15.75" customHeight="1" spans="1:10">
      <c r="A1" s="25" t="s">
        <v>374</v>
      </c>
      <c r="B1" s="21"/>
      <c r="C1" s="21"/>
      <c r="D1" s="21"/>
      <c r="E1" s="21"/>
      <c r="F1" s="21"/>
      <c r="G1" s="21"/>
      <c r="H1" s="21"/>
      <c r="I1" s="21"/>
      <c r="J1" s="21"/>
    </row>
    <row r="2" s="1" customFormat="1" ht="45" customHeight="1" spans="1:10">
      <c r="A2" s="22" t="str">
        <f>"2025"&amp;"年部门项目支出绩效目标表(另文下达)"</f>
        <v>2025年部门项目支出绩效目标表(另文下达)</v>
      </c>
      <c r="B2" s="22"/>
      <c r="C2" s="22"/>
      <c r="D2" s="22"/>
      <c r="E2" s="22"/>
      <c r="F2" s="22"/>
      <c r="G2" s="22"/>
      <c r="H2" s="22"/>
      <c r="I2" s="22"/>
      <c r="J2" s="22"/>
    </row>
    <row r="3" s="1" customFormat="1" ht="15.75" customHeight="1" spans="1:10">
      <c r="A3" s="44" t="str">
        <f>"单位名称："&amp;"大姚县人力资源和社会保障局"</f>
        <v>单位名称：大姚县人力资源和社会保障局</v>
      </c>
      <c r="B3" s="45"/>
      <c r="C3" s="46"/>
      <c r="D3" s="46"/>
      <c r="E3" s="46"/>
      <c r="F3" s="47"/>
      <c r="G3" s="46"/>
      <c r="H3" s="47"/>
      <c r="I3" s="47"/>
      <c r="J3" s="47"/>
    </row>
    <row r="4" s="1" customFormat="1" ht="60" customHeight="1" spans="1:10">
      <c r="A4" s="48" t="s">
        <v>346</v>
      </c>
      <c r="B4" s="48" t="s">
        <v>347</v>
      </c>
      <c r="C4" s="48" t="s">
        <v>348</v>
      </c>
      <c r="D4" s="48" t="s">
        <v>349</v>
      </c>
      <c r="E4" s="48" t="s">
        <v>350</v>
      </c>
      <c r="F4" s="48" t="s">
        <v>351</v>
      </c>
      <c r="G4" s="48" t="s">
        <v>352</v>
      </c>
      <c r="H4" s="48" t="s">
        <v>353</v>
      </c>
      <c r="I4" s="48" t="s">
        <v>354</v>
      </c>
      <c r="J4" s="48" t="s">
        <v>355</v>
      </c>
    </row>
    <row r="5" s="1" customFormat="1" ht="47.5" customHeight="1" spans="1:10">
      <c r="A5" s="49">
        <v>1</v>
      </c>
      <c r="B5" s="49">
        <v>2</v>
      </c>
      <c r="C5" s="50">
        <v>3</v>
      </c>
      <c r="D5" s="49">
        <v>4</v>
      </c>
      <c r="E5" s="49">
        <v>5</v>
      </c>
      <c r="F5" s="49">
        <v>6</v>
      </c>
      <c r="G5" s="49">
        <v>7</v>
      </c>
      <c r="H5" s="49">
        <v>8</v>
      </c>
      <c r="I5" s="49">
        <v>9</v>
      </c>
      <c r="J5" s="49">
        <v>10</v>
      </c>
    </row>
    <row r="6" s="1" customFormat="1" ht="64" customHeight="1" spans="1:10">
      <c r="A6" s="51" t="s">
        <v>71</v>
      </c>
      <c r="B6" s="52"/>
      <c r="C6" s="52"/>
      <c r="D6" s="52"/>
      <c r="E6" s="52"/>
      <c r="F6" s="52"/>
      <c r="G6" s="52"/>
      <c r="H6" s="52"/>
      <c r="I6" s="52"/>
      <c r="J6" s="52"/>
    </row>
    <row r="7" s="1" customFormat="1" ht="111" customHeight="1" spans="1:10">
      <c r="A7" s="51" t="s">
        <v>337</v>
      </c>
      <c r="B7" s="53" t="s">
        <v>375</v>
      </c>
      <c r="C7" s="52"/>
      <c r="D7" s="52"/>
      <c r="E7" s="52"/>
      <c r="F7" s="52"/>
      <c r="G7" s="52"/>
      <c r="H7" s="52"/>
      <c r="I7" s="52"/>
      <c r="J7" s="52"/>
    </row>
    <row r="8" s="1" customFormat="1" ht="65" customHeight="1" spans="1:10">
      <c r="A8" s="52"/>
      <c r="B8" s="52"/>
      <c r="C8" s="54" t="s">
        <v>357</v>
      </c>
      <c r="D8" s="54" t="s">
        <v>358</v>
      </c>
      <c r="E8" s="54" t="s">
        <v>359</v>
      </c>
      <c r="F8" s="55" t="s">
        <v>360</v>
      </c>
      <c r="G8" s="55" t="s">
        <v>92</v>
      </c>
      <c r="H8" s="54" t="s">
        <v>361</v>
      </c>
      <c r="I8" s="54" t="s">
        <v>362</v>
      </c>
      <c r="J8" s="53" t="s">
        <v>376</v>
      </c>
    </row>
    <row r="9" s="1" customFormat="1" ht="65" customHeight="1" spans="1:10">
      <c r="A9" s="8"/>
      <c r="B9" s="8"/>
      <c r="C9" s="54" t="s">
        <v>364</v>
      </c>
      <c r="D9" s="54" t="s">
        <v>377</v>
      </c>
      <c r="E9" s="54" t="s">
        <v>366</v>
      </c>
      <c r="F9" s="55" t="s">
        <v>360</v>
      </c>
      <c r="G9" s="55" t="s">
        <v>367</v>
      </c>
      <c r="H9" s="55" t="s">
        <v>368</v>
      </c>
      <c r="I9" s="54" t="s">
        <v>362</v>
      </c>
      <c r="J9" s="53" t="s">
        <v>378</v>
      </c>
    </row>
    <row r="10" s="1" customFormat="1" ht="65" customHeight="1" spans="1:10">
      <c r="A10" s="8"/>
      <c r="B10" s="8"/>
      <c r="C10" s="54" t="s">
        <v>370</v>
      </c>
      <c r="D10" s="54" t="s">
        <v>371</v>
      </c>
      <c r="E10" s="54" t="s">
        <v>372</v>
      </c>
      <c r="F10" s="55" t="s">
        <v>360</v>
      </c>
      <c r="G10" s="55" t="s">
        <v>367</v>
      </c>
      <c r="H10" s="55" t="s">
        <v>368</v>
      </c>
      <c r="I10" s="54" t="s">
        <v>362</v>
      </c>
      <c r="J10" s="53" t="s">
        <v>373</v>
      </c>
    </row>
    <row r="11" s="1" customFormat="1" ht="63" customHeight="1" spans="1:10">
      <c r="A11" s="51" t="s">
        <v>328</v>
      </c>
      <c r="B11" s="53" t="s">
        <v>379</v>
      </c>
      <c r="C11" s="8"/>
      <c r="D11" s="8"/>
      <c r="E11" s="8"/>
      <c r="F11" s="8"/>
      <c r="G11" s="8"/>
      <c r="H11" s="8"/>
      <c r="I11" s="8"/>
      <c r="J11" s="8"/>
    </row>
    <row r="12" s="1" customFormat="1" ht="39" customHeight="1" spans="1:10">
      <c r="A12" s="8"/>
      <c r="B12" s="8"/>
      <c r="C12" s="54" t="s">
        <v>357</v>
      </c>
      <c r="D12" s="54" t="s">
        <v>358</v>
      </c>
      <c r="E12" s="54" t="s">
        <v>380</v>
      </c>
      <c r="F12" s="55" t="s">
        <v>360</v>
      </c>
      <c r="G12" s="55" t="s">
        <v>381</v>
      </c>
      <c r="H12" s="54" t="s">
        <v>382</v>
      </c>
      <c r="I12" s="54" t="s">
        <v>362</v>
      </c>
      <c r="J12" s="53" t="s">
        <v>383</v>
      </c>
    </row>
    <row r="13" s="1" customFormat="1" ht="69" customHeight="1" spans="1:10">
      <c r="A13" s="8"/>
      <c r="B13" s="8"/>
      <c r="C13" s="54" t="s">
        <v>357</v>
      </c>
      <c r="D13" s="54" t="s">
        <v>384</v>
      </c>
      <c r="E13" s="54" t="s">
        <v>385</v>
      </c>
      <c r="F13" s="55" t="s">
        <v>386</v>
      </c>
      <c r="G13" s="54" t="s">
        <v>387</v>
      </c>
      <c r="H13" s="54" t="s">
        <v>388</v>
      </c>
      <c r="I13" s="54" t="s">
        <v>389</v>
      </c>
      <c r="J13" s="53" t="s">
        <v>390</v>
      </c>
    </row>
    <row r="14" s="1" customFormat="1" ht="52" customHeight="1" spans="1:10">
      <c r="A14" s="8"/>
      <c r="B14" s="8"/>
      <c r="C14" s="54" t="s">
        <v>357</v>
      </c>
      <c r="D14" s="54" t="s">
        <v>391</v>
      </c>
      <c r="E14" s="54" t="s">
        <v>392</v>
      </c>
      <c r="F14" s="55" t="s">
        <v>386</v>
      </c>
      <c r="G14" s="54" t="s">
        <v>393</v>
      </c>
      <c r="H14" s="54" t="s">
        <v>388</v>
      </c>
      <c r="I14" s="54" t="s">
        <v>389</v>
      </c>
      <c r="J14" s="53" t="s">
        <v>394</v>
      </c>
    </row>
    <row r="15" s="1" customFormat="1" ht="36" customHeight="1" spans="1:10">
      <c r="A15" s="8"/>
      <c r="B15" s="8"/>
      <c r="C15" s="54" t="s">
        <v>357</v>
      </c>
      <c r="D15" s="54" t="s">
        <v>395</v>
      </c>
      <c r="E15" s="54" t="s">
        <v>396</v>
      </c>
      <c r="F15" s="55" t="s">
        <v>397</v>
      </c>
      <c r="G15" s="55" t="s">
        <v>398</v>
      </c>
      <c r="H15" s="54" t="s">
        <v>399</v>
      </c>
      <c r="I15" s="54" t="s">
        <v>362</v>
      </c>
      <c r="J15" s="53" t="s">
        <v>400</v>
      </c>
    </row>
    <row r="16" s="1" customFormat="1" ht="41" customHeight="1" spans="1:10">
      <c r="A16" s="8"/>
      <c r="B16" s="8"/>
      <c r="C16" s="54" t="s">
        <v>364</v>
      </c>
      <c r="D16" s="54" t="s">
        <v>365</v>
      </c>
      <c r="E16" s="54" t="s">
        <v>401</v>
      </c>
      <c r="F16" s="55" t="s">
        <v>386</v>
      </c>
      <c r="G16" s="54" t="s">
        <v>402</v>
      </c>
      <c r="H16" s="54" t="s">
        <v>388</v>
      </c>
      <c r="I16" s="54" t="s">
        <v>389</v>
      </c>
      <c r="J16" s="53" t="s">
        <v>403</v>
      </c>
    </row>
    <row r="17" s="1" customFormat="1" ht="40" customHeight="1" spans="1:10">
      <c r="A17" s="8"/>
      <c r="B17" s="8"/>
      <c r="C17" s="54" t="s">
        <v>370</v>
      </c>
      <c r="D17" s="54" t="s">
        <v>371</v>
      </c>
      <c r="E17" s="54" t="s">
        <v>404</v>
      </c>
      <c r="F17" s="55" t="s">
        <v>360</v>
      </c>
      <c r="G17" s="55" t="s">
        <v>405</v>
      </c>
      <c r="H17" s="55" t="s">
        <v>368</v>
      </c>
      <c r="I17" s="54" t="s">
        <v>362</v>
      </c>
      <c r="J17" s="53" t="s">
        <v>406</v>
      </c>
    </row>
    <row r="18" s="1" customFormat="1" ht="105" customHeight="1" spans="1:10">
      <c r="A18" s="51" t="s">
        <v>319</v>
      </c>
      <c r="B18" s="53" t="s">
        <v>407</v>
      </c>
      <c r="C18" s="8"/>
      <c r="D18" s="8"/>
      <c r="E18" s="8"/>
      <c r="F18" s="8"/>
      <c r="G18" s="8"/>
      <c r="H18" s="8"/>
      <c r="I18" s="8"/>
      <c r="J18" s="8"/>
    </row>
    <row r="19" s="1" customFormat="1" ht="35" customHeight="1" spans="1:10">
      <c r="A19" s="8"/>
      <c r="B19" s="8"/>
      <c r="C19" s="54" t="s">
        <v>357</v>
      </c>
      <c r="D19" s="54" t="s">
        <v>358</v>
      </c>
      <c r="E19" s="54" t="s">
        <v>408</v>
      </c>
      <c r="F19" s="55" t="s">
        <v>360</v>
      </c>
      <c r="G19" s="55" t="s">
        <v>409</v>
      </c>
      <c r="H19" s="54" t="s">
        <v>410</v>
      </c>
      <c r="I19" s="54" t="s">
        <v>362</v>
      </c>
      <c r="J19" s="53" t="s">
        <v>411</v>
      </c>
    </row>
    <row r="20" s="1" customFormat="1" ht="35" customHeight="1" spans="1:10">
      <c r="A20" s="8"/>
      <c r="B20" s="8"/>
      <c r="C20" s="54" t="s">
        <v>357</v>
      </c>
      <c r="D20" s="54" t="s">
        <v>358</v>
      </c>
      <c r="E20" s="54" t="s">
        <v>412</v>
      </c>
      <c r="F20" s="55" t="s">
        <v>386</v>
      </c>
      <c r="G20" s="55" t="s">
        <v>413</v>
      </c>
      <c r="H20" s="54" t="s">
        <v>414</v>
      </c>
      <c r="I20" s="54" t="s">
        <v>362</v>
      </c>
      <c r="J20" s="53" t="s">
        <v>415</v>
      </c>
    </row>
    <row r="21" s="1" customFormat="1" ht="35" customHeight="1" spans="1:10">
      <c r="A21" s="8"/>
      <c r="B21" s="8"/>
      <c r="C21" s="54" t="s">
        <v>357</v>
      </c>
      <c r="D21" s="54" t="s">
        <v>384</v>
      </c>
      <c r="E21" s="54" t="s">
        <v>416</v>
      </c>
      <c r="F21" s="55" t="s">
        <v>360</v>
      </c>
      <c r="G21" s="55" t="s">
        <v>367</v>
      </c>
      <c r="H21" s="55" t="s">
        <v>368</v>
      </c>
      <c r="I21" s="54" t="s">
        <v>362</v>
      </c>
      <c r="J21" s="53" t="s">
        <v>417</v>
      </c>
    </row>
    <row r="22" s="1" customFormat="1" ht="62" customHeight="1" spans="1:10">
      <c r="A22" s="8"/>
      <c r="B22" s="8"/>
      <c r="C22" s="54" t="s">
        <v>357</v>
      </c>
      <c r="D22" s="54" t="s">
        <v>384</v>
      </c>
      <c r="E22" s="54" t="s">
        <v>418</v>
      </c>
      <c r="F22" s="55" t="s">
        <v>386</v>
      </c>
      <c r="G22" s="54" t="s">
        <v>419</v>
      </c>
      <c r="H22" s="54" t="s">
        <v>420</v>
      </c>
      <c r="I22" s="54" t="s">
        <v>389</v>
      </c>
      <c r="J22" s="53" t="s">
        <v>421</v>
      </c>
    </row>
    <row r="23" s="1" customFormat="1" ht="35" customHeight="1" spans="1:10">
      <c r="A23" s="8"/>
      <c r="B23" s="8"/>
      <c r="C23" s="54" t="s">
        <v>364</v>
      </c>
      <c r="D23" s="54" t="s">
        <v>422</v>
      </c>
      <c r="E23" s="54" t="s">
        <v>423</v>
      </c>
      <c r="F23" s="55" t="s">
        <v>386</v>
      </c>
      <c r="G23" s="54" t="s">
        <v>424</v>
      </c>
      <c r="H23" s="54" t="s">
        <v>388</v>
      </c>
      <c r="I23" s="54" t="s">
        <v>389</v>
      </c>
      <c r="J23" s="53" t="s">
        <v>425</v>
      </c>
    </row>
    <row r="24" s="1" customFormat="1" ht="35" customHeight="1" spans="1:10">
      <c r="A24" s="8"/>
      <c r="B24" s="8"/>
      <c r="C24" s="54" t="s">
        <v>370</v>
      </c>
      <c r="D24" s="54" t="s">
        <v>371</v>
      </c>
      <c r="E24" s="54" t="s">
        <v>426</v>
      </c>
      <c r="F24" s="55" t="s">
        <v>386</v>
      </c>
      <c r="G24" s="55" t="s">
        <v>367</v>
      </c>
      <c r="H24" s="55" t="s">
        <v>368</v>
      </c>
      <c r="I24" s="54" t="s">
        <v>362</v>
      </c>
      <c r="J24" s="53" t="s">
        <v>427</v>
      </c>
    </row>
    <row r="25" s="1" customFormat="1" ht="25" customHeight="1" spans="1:10">
      <c r="A25" s="51" t="s">
        <v>341</v>
      </c>
      <c r="B25" s="53" t="s">
        <v>428</v>
      </c>
      <c r="C25" s="8"/>
      <c r="D25" s="8"/>
      <c r="E25" s="8"/>
      <c r="F25" s="8"/>
      <c r="G25" s="8"/>
      <c r="H25" s="8"/>
      <c r="I25" s="8"/>
      <c r="J25" s="8"/>
    </row>
    <row r="26" s="1" customFormat="1" ht="22" customHeight="1" spans="1:10">
      <c r="A26" s="8"/>
      <c r="B26" s="8"/>
      <c r="C26" s="54" t="s">
        <v>357</v>
      </c>
      <c r="D26" s="54" t="s">
        <v>358</v>
      </c>
      <c r="E26" s="54" t="s">
        <v>429</v>
      </c>
      <c r="F26" s="55" t="s">
        <v>397</v>
      </c>
      <c r="G26" s="55" t="s">
        <v>430</v>
      </c>
      <c r="H26" s="54" t="s">
        <v>431</v>
      </c>
      <c r="I26" s="54" t="s">
        <v>362</v>
      </c>
      <c r="J26" s="53" t="s">
        <v>432</v>
      </c>
    </row>
    <row r="27" s="1" customFormat="1" ht="22" customHeight="1" spans="1:10">
      <c r="A27" s="8"/>
      <c r="B27" s="8"/>
      <c r="C27" s="54" t="s">
        <v>357</v>
      </c>
      <c r="D27" s="54" t="s">
        <v>358</v>
      </c>
      <c r="E27" s="54" t="s">
        <v>433</v>
      </c>
      <c r="F27" s="55" t="s">
        <v>360</v>
      </c>
      <c r="G27" s="55" t="s">
        <v>434</v>
      </c>
      <c r="H27" s="54" t="s">
        <v>382</v>
      </c>
      <c r="I27" s="54" t="s">
        <v>362</v>
      </c>
      <c r="J27" s="53" t="s">
        <v>435</v>
      </c>
    </row>
    <row r="28" s="1" customFormat="1" ht="22" customHeight="1" spans="1:10">
      <c r="A28" s="8"/>
      <c r="B28" s="8"/>
      <c r="C28" s="54" t="s">
        <v>357</v>
      </c>
      <c r="D28" s="54" t="s">
        <v>358</v>
      </c>
      <c r="E28" s="54" t="s">
        <v>436</v>
      </c>
      <c r="F28" s="55" t="s">
        <v>397</v>
      </c>
      <c r="G28" s="55" t="s">
        <v>437</v>
      </c>
      <c r="H28" s="54" t="s">
        <v>382</v>
      </c>
      <c r="I28" s="54" t="s">
        <v>362</v>
      </c>
      <c r="J28" s="53" t="s">
        <v>438</v>
      </c>
    </row>
    <row r="29" s="1" customFormat="1" ht="22" customHeight="1" spans="1:10">
      <c r="A29" s="8"/>
      <c r="B29" s="8"/>
      <c r="C29" s="54" t="s">
        <v>357</v>
      </c>
      <c r="D29" s="54" t="s">
        <v>384</v>
      </c>
      <c r="E29" s="54" t="s">
        <v>439</v>
      </c>
      <c r="F29" s="55" t="s">
        <v>386</v>
      </c>
      <c r="G29" s="55" t="s">
        <v>405</v>
      </c>
      <c r="H29" s="55" t="s">
        <v>368</v>
      </c>
      <c r="I29" s="54" t="s">
        <v>362</v>
      </c>
      <c r="J29" s="53" t="s">
        <v>440</v>
      </c>
    </row>
    <row r="30" s="1" customFormat="1" ht="22" customHeight="1" spans="1:10">
      <c r="A30" s="8"/>
      <c r="B30" s="8"/>
      <c r="C30" s="54" t="s">
        <v>357</v>
      </c>
      <c r="D30" s="54" t="s">
        <v>384</v>
      </c>
      <c r="E30" s="54" t="s">
        <v>441</v>
      </c>
      <c r="F30" s="55" t="s">
        <v>386</v>
      </c>
      <c r="G30" s="55" t="s">
        <v>442</v>
      </c>
      <c r="H30" s="55" t="s">
        <v>368</v>
      </c>
      <c r="I30" s="54" t="s">
        <v>362</v>
      </c>
      <c r="J30" s="53" t="s">
        <v>443</v>
      </c>
    </row>
    <row r="31" s="1" customFormat="1" ht="22" customHeight="1" spans="1:10">
      <c r="A31" s="8"/>
      <c r="B31" s="8"/>
      <c r="C31" s="54" t="s">
        <v>357</v>
      </c>
      <c r="D31" s="54" t="s">
        <v>384</v>
      </c>
      <c r="E31" s="54" t="s">
        <v>444</v>
      </c>
      <c r="F31" s="55" t="s">
        <v>386</v>
      </c>
      <c r="G31" s="55" t="s">
        <v>442</v>
      </c>
      <c r="H31" s="55" t="s">
        <v>368</v>
      </c>
      <c r="I31" s="54" t="s">
        <v>362</v>
      </c>
      <c r="J31" s="53" t="s">
        <v>445</v>
      </c>
    </row>
    <row r="32" s="1" customFormat="1" ht="22" customHeight="1" spans="1:10">
      <c r="A32" s="8"/>
      <c r="B32" s="8"/>
      <c r="C32" s="54" t="s">
        <v>357</v>
      </c>
      <c r="D32" s="54" t="s">
        <v>384</v>
      </c>
      <c r="E32" s="54" t="s">
        <v>446</v>
      </c>
      <c r="F32" s="55" t="s">
        <v>386</v>
      </c>
      <c r="G32" s="55" t="s">
        <v>442</v>
      </c>
      <c r="H32" s="55" t="s">
        <v>368</v>
      </c>
      <c r="I32" s="54" t="s">
        <v>362</v>
      </c>
      <c r="J32" s="53" t="s">
        <v>447</v>
      </c>
    </row>
    <row r="33" s="1" customFormat="1" ht="30" customHeight="1" spans="1:10">
      <c r="A33" s="8"/>
      <c r="B33" s="8"/>
      <c r="C33" s="54" t="s">
        <v>357</v>
      </c>
      <c r="D33" s="54" t="s">
        <v>391</v>
      </c>
      <c r="E33" s="54" t="s">
        <v>448</v>
      </c>
      <c r="F33" s="55" t="s">
        <v>386</v>
      </c>
      <c r="G33" s="55" t="s">
        <v>449</v>
      </c>
      <c r="H33" s="54" t="s">
        <v>450</v>
      </c>
      <c r="I33" s="54" t="s">
        <v>389</v>
      </c>
      <c r="J33" s="53" t="s">
        <v>451</v>
      </c>
    </row>
    <row r="34" s="1" customFormat="1" ht="22" customHeight="1" spans="1:10">
      <c r="A34" s="8"/>
      <c r="B34" s="8"/>
      <c r="C34" s="54" t="s">
        <v>357</v>
      </c>
      <c r="D34" s="54" t="s">
        <v>395</v>
      </c>
      <c r="E34" s="54" t="s">
        <v>396</v>
      </c>
      <c r="F34" s="55" t="s">
        <v>397</v>
      </c>
      <c r="G34" s="55" t="s">
        <v>452</v>
      </c>
      <c r="H34" s="54" t="s">
        <v>399</v>
      </c>
      <c r="I34" s="54" t="s">
        <v>362</v>
      </c>
      <c r="J34" s="53" t="s">
        <v>453</v>
      </c>
    </row>
    <row r="35" s="1" customFormat="1" ht="30" customHeight="1" spans="1:10">
      <c r="A35" s="8"/>
      <c r="B35" s="8"/>
      <c r="C35" s="54" t="s">
        <v>364</v>
      </c>
      <c r="D35" s="54" t="s">
        <v>365</v>
      </c>
      <c r="E35" s="54" t="s">
        <v>454</v>
      </c>
      <c r="F35" s="55" t="s">
        <v>386</v>
      </c>
      <c r="G35" s="54" t="s">
        <v>393</v>
      </c>
      <c r="H35" s="54" t="s">
        <v>455</v>
      </c>
      <c r="I35" s="54" t="s">
        <v>389</v>
      </c>
      <c r="J35" s="53" t="s">
        <v>456</v>
      </c>
    </row>
    <row r="36" s="1" customFormat="1" ht="22" customHeight="1" spans="1:10">
      <c r="A36" s="8"/>
      <c r="B36" s="8"/>
      <c r="C36" s="54" t="s">
        <v>364</v>
      </c>
      <c r="D36" s="54" t="s">
        <v>422</v>
      </c>
      <c r="E36" s="54" t="s">
        <v>457</v>
      </c>
      <c r="F36" s="55" t="s">
        <v>360</v>
      </c>
      <c r="G36" s="55" t="s">
        <v>405</v>
      </c>
      <c r="H36" s="55" t="s">
        <v>368</v>
      </c>
      <c r="I36" s="54" t="s">
        <v>362</v>
      </c>
      <c r="J36" s="53" t="s">
        <v>458</v>
      </c>
    </row>
    <row r="37" s="1" customFormat="1" ht="22" customHeight="1" spans="1:10">
      <c r="A37" s="8"/>
      <c r="B37" s="8"/>
      <c r="C37" s="54" t="s">
        <v>370</v>
      </c>
      <c r="D37" s="54" t="s">
        <v>371</v>
      </c>
      <c r="E37" s="54" t="s">
        <v>459</v>
      </c>
      <c r="F37" s="55" t="s">
        <v>360</v>
      </c>
      <c r="G37" s="55" t="s">
        <v>367</v>
      </c>
      <c r="H37" s="55" t="s">
        <v>368</v>
      </c>
      <c r="I37" s="54" t="s">
        <v>362</v>
      </c>
      <c r="J37" s="53" t="s">
        <v>460</v>
      </c>
    </row>
    <row r="38" s="1" customFormat="1" ht="99" customHeight="1" spans="1:10">
      <c r="A38" s="51" t="s">
        <v>343</v>
      </c>
      <c r="B38" s="56" t="s">
        <v>461</v>
      </c>
      <c r="C38" s="8"/>
      <c r="D38" s="8"/>
      <c r="E38" s="8"/>
      <c r="F38" s="8"/>
      <c r="G38" s="8"/>
      <c r="H38" s="8"/>
      <c r="I38" s="8"/>
      <c r="J38" s="8"/>
    </row>
    <row r="39" s="1" customFormat="1" ht="20" customHeight="1" spans="1:10">
      <c r="A39" s="8"/>
      <c r="B39" s="8"/>
      <c r="C39" s="54" t="s">
        <v>357</v>
      </c>
      <c r="D39" s="54" t="s">
        <v>358</v>
      </c>
      <c r="E39" s="54" t="s">
        <v>462</v>
      </c>
      <c r="F39" s="55" t="s">
        <v>386</v>
      </c>
      <c r="G39" s="55" t="s">
        <v>463</v>
      </c>
      <c r="H39" s="54" t="s">
        <v>410</v>
      </c>
      <c r="I39" s="54" t="s">
        <v>362</v>
      </c>
      <c r="J39" s="53" t="s">
        <v>464</v>
      </c>
    </row>
    <row r="40" s="1" customFormat="1" ht="20" customHeight="1" spans="1:10">
      <c r="A40" s="8"/>
      <c r="B40" s="8"/>
      <c r="C40" s="54" t="s">
        <v>357</v>
      </c>
      <c r="D40" s="54" t="s">
        <v>358</v>
      </c>
      <c r="E40" s="54" t="s">
        <v>465</v>
      </c>
      <c r="F40" s="55" t="s">
        <v>360</v>
      </c>
      <c r="G40" s="55" t="s">
        <v>466</v>
      </c>
      <c r="H40" s="54" t="s">
        <v>382</v>
      </c>
      <c r="I40" s="54" t="s">
        <v>362</v>
      </c>
      <c r="J40" s="53" t="s">
        <v>467</v>
      </c>
    </row>
    <row r="41" s="1" customFormat="1" ht="25" customHeight="1" spans="1:10">
      <c r="A41" s="8"/>
      <c r="B41" s="8"/>
      <c r="C41" s="54" t="s">
        <v>357</v>
      </c>
      <c r="D41" s="54" t="s">
        <v>358</v>
      </c>
      <c r="E41" s="54" t="s">
        <v>468</v>
      </c>
      <c r="F41" s="55" t="s">
        <v>360</v>
      </c>
      <c r="G41" s="55" t="s">
        <v>92</v>
      </c>
      <c r="H41" s="54" t="s">
        <v>382</v>
      </c>
      <c r="I41" s="54" t="s">
        <v>362</v>
      </c>
      <c r="J41" s="53" t="s">
        <v>469</v>
      </c>
    </row>
    <row r="42" s="1" customFormat="1" ht="20" customHeight="1" spans="1:10">
      <c r="A42" s="8"/>
      <c r="B42" s="8"/>
      <c r="C42" s="54" t="s">
        <v>357</v>
      </c>
      <c r="D42" s="54" t="s">
        <v>384</v>
      </c>
      <c r="E42" s="54" t="s">
        <v>470</v>
      </c>
      <c r="F42" s="55" t="s">
        <v>360</v>
      </c>
      <c r="G42" s="55" t="s">
        <v>367</v>
      </c>
      <c r="H42" s="55" t="s">
        <v>368</v>
      </c>
      <c r="I42" s="54" t="s">
        <v>362</v>
      </c>
      <c r="J42" s="53" t="s">
        <v>471</v>
      </c>
    </row>
    <row r="43" s="1" customFormat="1" ht="38" customHeight="1" spans="1:10">
      <c r="A43" s="8"/>
      <c r="B43" s="8"/>
      <c r="C43" s="54" t="s">
        <v>357</v>
      </c>
      <c r="D43" s="54" t="s">
        <v>384</v>
      </c>
      <c r="E43" s="54" t="s">
        <v>472</v>
      </c>
      <c r="F43" s="55" t="s">
        <v>386</v>
      </c>
      <c r="G43" s="54" t="s">
        <v>473</v>
      </c>
      <c r="H43" s="54" t="s">
        <v>388</v>
      </c>
      <c r="I43" s="54" t="s">
        <v>389</v>
      </c>
      <c r="J43" s="53" t="s">
        <v>474</v>
      </c>
    </row>
    <row r="44" s="1" customFormat="1" ht="34" customHeight="1" spans="1:10">
      <c r="A44" s="8"/>
      <c r="B44" s="8"/>
      <c r="C44" s="54" t="s">
        <v>357</v>
      </c>
      <c r="D44" s="54" t="s">
        <v>384</v>
      </c>
      <c r="E44" s="54" t="s">
        <v>475</v>
      </c>
      <c r="F44" s="55" t="s">
        <v>476</v>
      </c>
      <c r="G44" s="55" t="s">
        <v>367</v>
      </c>
      <c r="H44" s="55" t="s">
        <v>368</v>
      </c>
      <c r="I44" s="54" t="s">
        <v>362</v>
      </c>
      <c r="J44" s="53" t="s">
        <v>477</v>
      </c>
    </row>
    <row r="45" s="1" customFormat="1" ht="25" customHeight="1" spans="1:10">
      <c r="A45" s="8"/>
      <c r="B45" s="8"/>
      <c r="C45" s="54" t="s">
        <v>357</v>
      </c>
      <c r="D45" s="54" t="s">
        <v>391</v>
      </c>
      <c r="E45" s="54" t="s">
        <v>478</v>
      </c>
      <c r="F45" s="55" t="s">
        <v>386</v>
      </c>
      <c r="G45" s="55" t="s">
        <v>449</v>
      </c>
      <c r="H45" s="54" t="s">
        <v>450</v>
      </c>
      <c r="I45" s="54" t="s">
        <v>389</v>
      </c>
      <c r="J45" s="53" t="s">
        <v>479</v>
      </c>
    </row>
    <row r="46" s="1" customFormat="1" ht="20" customHeight="1" spans="1:10">
      <c r="A46" s="8"/>
      <c r="B46" s="8"/>
      <c r="C46" s="54" t="s">
        <v>357</v>
      </c>
      <c r="D46" s="54" t="s">
        <v>395</v>
      </c>
      <c r="E46" s="54" t="s">
        <v>396</v>
      </c>
      <c r="F46" s="55" t="s">
        <v>386</v>
      </c>
      <c r="G46" s="55" t="s">
        <v>480</v>
      </c>
      <c r="H46" s="54" t="s">
        <v>399</v>
      </c>
      <c r="I46" s="54" t="s">
        <v>362</v>
      </c>
      <c r="J46" s="53" t="s">
        <v>481</v>
      </c>
    </row>
    <row r="47" s="1" customFormat="1" ht="20" customHeight="1" spans="1:10">
      <c r="A47" s="8"/>
      <c r="B47" s="8"/>
      <c r="C47" s="54" t="s">
        <v>364</v>
      </c>
      <c r="D47" s="54" t="s">
        <v>365</v>
      </c>
      <c r="E47" s="54" t="s">
        <v>482</v>
      </c>
      <c r="F47" s="55" t="s">
        <v>386</v>
      </c>
      <c r="G47" s="54" t="s">
        <v>483</v>
      </c>
      <c r="H47" s="54" t="s">
        <v>388</v>
      </c>
      <c r="I47" s="54" t="s">
        <v>389</v>
      </c>
      <c r="J47" s="53" t="s">
        <v>484</v>
      </c>
    </row>
    <row r="48" s="1" customFormat="1" ht="20" customHeight="1" spans="1:10">
      <c r="A48" s="8"/>
      <c r="B48" s="8"/>
      <c r="C48" s="54" t="s">
        <v>364</v>
      </c>
      <c r="D48" s="54" t="s">
        <v>422</v>
      </c>
      <c r="E48" s="54" t="s">
        <v>485</v>
      </c>
      <c r="F48" s="55" t="s">
        <v>386</v>
      </c>
      <c r="G48" s="54" t="s">
        <v>424</v>
      </c>
      <c r="H48" s="54" t="s">
        <v>388</v>
      </c>
      <c r="I48" s="54" t="s">
        <v>389</v>
      </c>
      <c r="J48" s="53" t="s">
        <v>486</v>
      </c>
    </row>
    <row r="49" s="1" customFormat="1" ht="22" customHeight="1" spans="1:10">
      <c r="A49" s="8"/>
      <c r="B49" s="8"/>
      <c r="C49" s="54" t="s">
        <v>370</v>
      </c>
      <c r="D49" s="54" t="s">
        <v>371</v>
      </c>
      <c r="E49" s="54" t="s">
        <v>487</v>
      </c>
      <c r="F49" s="55" t="s">
        <v>360</v>
      </c>
      <c r="G49" s="55" t="s">
        <v>367</v>
      </c>
      <c r="H49" s="55" t="s">
        <v>368</v>
      </c>
      <c r="I49" s="54" t="s">
        <v>362</v>
      </c>
      <c r="J49" s="53" t="s">
        <v>427</v>
      </c>
    </row>
    <row r="50" s="1" customFormat="1" ht="92" customHeight="1" spans="1:10">
      <c r="A50" s="51" t="s">
        <v>326</v>
      </c>
      <c r="B50" s="53" t="s">
        <v>488</v>
      </c>
      <c r="C50" s="8"/>
      <c r="D50" s="8"/>
      <c r="E50" s="8"/>
      <c r="F50" s="8"/>
      <c r="G50" s="8"/>
      <c r="H50" s="8"/>
      <c r="I50" s="8"/>
      <c r="J50" s="8"/>
    </row>
    <row r="51" s="1" customFormat="1" ht="60" customHeight="1" spans="1:10">
      <c r="A51" s="8"/>
      <c r="B51" s="8"/>
      <c r="C51" s="54" t="s">
        <v>357</v>
      </c>
      <c r="D51" s="54" t="s">
        <v>358</v>
      </c>
      <c r="E51" s="54" t="s">
        <v>359</v>
      </c>
      <c r="F51" s="55" t="s">
        <v>360</v>
      </c>
      <c r="G51" s="55" t="s">
        <v>92</v>
      </c>
      <c r="H51" s="54" t="s">
        <v>361</v>
      </c>
      <c r="I51" s="54" t="s">
        <v>362</v>
      </c>
      <c r="J51" s="53" t="s">
        <v>363</v>
      </c>
    </row>
    <row r="52" s="1" customFormat="1" ht="60" customHeight="1" spans="1:10">
      <c r="A52" s="8"/>
      <c r="B52" s="8"/>
      <c r="C52" s="54" t="s">
        <v>364</v>
      </c>
      <c r="D52" s="54" t="s">
        <v>365</v>
      </c>
      <c r="E52" s="54" t="s">
        <v>366</v>
      </c>
      <c r="F52" s="55" t="s">
        <v>360</v>
      </c>
      <c r="G52" s="55" t="s">
        <v>367</v>
      </c>
      <c r="H52" s="55" t="s">
        <v>368</v>
      </c>
      <c r="I52" s="54" t="s">
        <v>362</v>
      </c>
      <c r="J52" s="53" t="s">
        <v>369</v>
      </c>
    </row>
    <row r="53" s="1" customFormat="1" ht="60" customHeight="1" spans="1:10">
      <c r="A53" s="8"/>
      <c r="B53" s="8"/>
      <c r="C53" s="54" t="s">
        <v>370</v>
      </c>
      <c r="D53" s="54" t="s">
        <v>371</v>
      </c>
      <c r="E53" s="54" t="s">
        <v>372</v>
      </c>
      <c r="F53" s="55" t="s">
        <v>360</v>
      </c>
      <c r="G53" s="55" t="s">
        <v>367</v>
      </c>
      <c r="H53" s="55" t="s">
        <v>368</v>
      </c>
      <c r="I53" s="54" t="s">
        <v>362</v>
      </c>
      <c r="J53" s="53" t="s">
        <v>373</v>
      </c>
    </row>
    <row r="54" s="1" customFormat="1" ht="116" customHeight="1" spans="1:10">
      <c r="A54" s="51" t="s">
        <v>324</v>
      </c>
      <c r="B54" s="53" t="s">
        <v>489</v>
      </c>
      <c r="C54" s="8"/>
      <c r="D54" s="8"/>
      <c r="E54" s="8"/>
      <c r="F54" s="8"/>
      <c r="G54" s="8"/>
      <c r="H54" s="8"/>
      <c r="I54" s="8"/>
      <c r="J54" s="8"/>
    </row>
    <row r="55" s="1" customFormat="1" ht="52" customHeight="1" spans="1:10">
      <c r="A55" s="8"/>
      <c r="B55" s="8"/>
      <c r="C55" s="54" t="s">
        <v>357</v>
      </c>
      <c r="D55" s="54" t="s">
        <v>358</v>
      </c>
      <c r="E55" s="54" t="s">
        <v>359</v>
      </c>
      <c r="F55" s="55" t="s">
        <v>360</v>
      </c>
      <c r="G55" s="55" t="s">
        <v>92</v>
      </c>
      <c r="H55" s="54" t="s">
        <v>361</v>
      </c>
      <c r="I55" s="54" t="s">
        <v>362</v>
      </c>
      <c r="J55" s="53" t="s">
        <v>490</v>
      </c>
    </row>
    <row r="56" s="1" customFormat="1" ht="52" customHeight="1" spans="1:10">
      <c r="A56" s="8"/>
      <c r="B56" s="8"/>
      <c r="C56" s="54" t="s">
        <v>364</v>
      </c>
      <c r="D56" s="54" t="s">
        <v>365</v>
      </c>
      <c r="E56" s="54" t="s">
        <v>366</v>
      </c>
      <c r="F56" s="55" t="s">
        <v>360</v>
      </c>
      <c r="G56" s="55" t="s">
        <v>367</v>
      </c>
      <c r="H56" s="55" t="s">
        <v>368</v>
      </c>
      <c r="I56" s="54" t="s">
        <v>362</v>
      </c>
      <c r="J56" s="53" t="s">
        <v>369</v>
      </c>
    </row>
    <row r="57" s="1" customFormat="1" ht="52" customHeight="1" spans="1:10">
      <c r="A57" s="8"/>
      <c r="B57" s="8"/>
      <c r="C57" s="54" t="s">
        <v>370</v>
      </c>
      <c r="D57" s="54" t="s">
        <v>371</v>
      </c>
      <c r="E57" s="54" t="s">
        <v>372</v>
      </c>
      <c r="F57" s="55" t="s">
        <v>360</v>
      </c>
      <c r="G57" s="55" t="s">
        <v>367</v>
      </c>
      <c r="H57" s="55" t="s">
        <v>368</v>
      </c>
      <c r="I57" s="54" t="s">
        <v>362</v>
      </c>
      <c r="J57" s="53" t="s">
        <v>373</v>
      </c>
    </row>
    <row r="58" s="1" customFormat="1" ht="133" customHeight="1" spans="1:10">
      <c r="A58" s="51" t="s">
        <v>491</v>
      </c>
      <c r="B58" s="56" t="s">
        <v>492</v>
      </c>
      <c r="C58" s="8"/>
      <c r="D58" s="8"/>
      <c r="E58" s="8"/>
      <c r="F58" s="8"/>
      <c r="G58" s="8"/>
      <c r="H58" s="8"/>
      <c r="I58" s="8"/>
      <c r="J58" s="8"/>
    </row>
    <row r="59" s="1" customFormat="1" ht="52" customHeight="1" spans="1:10">
      <c r="A59" s="8"/>
      <c r="B59" s="8"/>
      <c r="C59" s="54" t="s">
        <v>357</v>
      </c>
      <c r="D59" s="54" t="s">
        <v>358</v>
      </c>
      <c r="E59" s="54" t="s">
        <v>359</v>
      </c>
      <c r="F59" s="55" t="s">
        <v>360</v>
      </c>
      <c r="G59" s="55" t="s">
        <v>84</v>
      </c>
      <c r="H59" s="54" t="s">
        <v>361</v>
      </c>
      <c r="I59" s="54" t="s">
        <v>362</v>
      </c>
      <c r="J59" s="53" t="s">
        <v>376</v>
      </c>
    </row>
    <row r="60" s="1" customFormat="1" ht="52" customHeight="1" spans="1:10">
      <c r="A60" s="8"/>
      <c r="B60" s="8"/>
      <c r="C60" s="54" t="s">
        <v>364</v>
      </c>
      <c r="D60" s="54" t="s">
        <v>377</v>
      </c>
      <c r="E60" s="54" t="s">
        <v>366</v>
      </c>
      <c r="F60" s="55" t="s">
        <v>360</v>
      </c>
      <c r="G60" s="55" t="s">
        <v>367</v>
      </c>
      <c r="H60" s="55" t="s">
        <v>368</v>
      </c>
      <c r="I60" s="54" t="s">
        <v>362</v>
      </c>
      <c r="J60" s="53" t="s">
        <v>378</v>
      </c>
    </row>
    <row r="61" s="1" customFormat="1" ht="52" customHeight="1" spans="1:10">
      <c r="A61" s="8"/>
      <c r="B61" s="8"/>
      <c r="C61" s="54" t="s">
        <v>370</v>
      </c>
      <c r="D61" s="54" t="s">
        <v>371</v>
      </c>
      <c r="E61" s="54" t="s">
        <v>372</v>
      </c>
      <c r="F61" s="55" t="s">
        <v>360</v>
      </c>
      <c r="G61" s="55" t="s">
        <v>367</v>
      </c>
      <c r="H61" s="55" t="s">
        <v>368</v>
      </c>
      <c r="I61" s="54" t="s">
        <v>362</v>
      </c>
      <c r="J61" s="53" t="s">
        <v>373</v>
      </c>
    </row>
  </sheetData>
  <mergeCells count="3">
    <mergeCell ref="A1:J1"/>
    <mergeCell ref="A2:J2"/>
    <mergeCell ref="A3:B3"/>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
  <sheetViews>
    <sheetView workbookViewId="0">
      <selection activeCell="A1" sqref="$A1:$XFD1048576"/>
    </sheetView>
  </sheetViews>
  <sheetFormatPr defaultColWidth="10.7" defaultRowHeight="14.25" customHeight="1" outlineLevelCol="5"/>
  <cols>
    <col min="1" max="3" width="25.625" style="1" customWidth="1"/>
    <col min="4" max="6" width="18.625" style="1" customWidth="1"/>
    <col min="7" max="16384" width="10.7" style="1"/>
  </cols>
  <sheetData>
    <row r="1" s="1" customFormat="1" ht="15.75" customHeight="1" spans="1:6">
      <c r="A1" s="17"/>
      <c r="B1" s="17">
        <v>0</v>
      </c>
      <c r="C1" s="17"/>
      <c r="D1" s="17"/>
      <c r="E1" s="17"/>
      <c r="F1" s="16" t="s">
        <v>493</v>
      </c>
    </row>
    <row r="2" s="1" customFormat="1" ht="45" customHeight="1" spans="1:6">
      <c r="A2" s="12" t="s">
        <v>494</v>
      </c>
      <c r="B2" s="12"/>
      <c r="C2" s="12"/>
      <c r="D2" s="12"/>
      <c r="E2" s="12"/>
      <c r="F2" s="12"/>
    </row>
    <row r="3" s="1" customFormat="1" ht="19.5" customHeight="1" spans="1:6">
      <c r="A3" s="11" t="str">
        <f>"单位名称："&amp;"大姚县人力资源和社会保障局"</f>
        <v>单位名称：大姚县人力资源和社会保障局</v>
      </c>
      <c r="B3" s="11"/>
      <c r="C3" s="11"/>
      <c r="D3" s="17"/>
      <c r="E3" s="17"/>
      <c r="F3" s="16" t="s">
        <v>2</v>
      </c>
    </row>
    <row r="4" s="1" customFormat="1" ht="19.5" customHeight="1" spans="1:6">
      <c r="A4" s="6" t="s">
        <v>495</v>
      </c>
      <c r="B4" s="6" t="s">
        <v>73</v>
      </c>
      <c r="C4" s="6" t="s">
        <v>74</v>
      </c>
      <c r="D4" s="6" t="s">
        <v>496</v>
      </c>
      <c r="E4" s="6"/>
      <c r="F4" s="6"/>
    </row>
    <row r="5" s="1" customFormat="1" ht="18.75" customHeight="1" spans="1:6">
      <c r="A5" s="6"/>
      <c r="B5" s="6"/>
      <c r="C5" s="6"/>
      <c r="D5" s="6" t="s">
        <v>57</v>
      </c>
      <c r="E5" s="6" t="s">
        <v>76</v>
      </c>
      <c r="F5" s="6" t="s">
        <v>77</v>
      </c>
    </row>
    <row r="6" s="1" customFormat="1" ht="17.25" customHeight="1" spans="1:6">
      <c r="A6" s="13">
        <v>1</v>
      </c>
      <c r="B6" s="43" t="s">
        <v>84</v>
      </c>
      <c r="C6" s="13">
        <v>3</v>
      </c>
      <c r="D6" s="13">
        <v>4</v>
      </c>
      <c r="E6" s="13">
        <v>5</v>
      </c>
      <c r="F6" s="13">
        <v>6</v>
      </c>
    </row>
    <row r="7" s="1" customFormat="1" ht="22.5" customHeight="1" spans="1:6">
      <c r="A7" s="8"/>
      <c r="B7" s="8"/>
      <c r="C7" s="8"/>
      <c r="D7" s="9"/>
      <c r="E7" s="9"/>
      <c r="F7" s="9"/>
    </row>
    <row r="8" s="1" customFormat="1" ht="22.5" customHeight="1" spans="1:6">
      <c r="A8" s="8"/>
      <c r="B8" s="8"/>
      <c r="C8" s="8"/>
      <c r="D8" s="9"/>
      <c r="E8" s="9"/>
      <c r="F8" s="9"/>
    </row>
    <row r="9" s="1" customFormat="1" ht="22.5" customHeight="1" spans="1:6">
      <c r="A9" s="10" t="s">
        <v>57</v>
      </c>
      <c r="B9" s="10"/>
      <c r="C9" s="10"/>
      <c r="D9" s="9"/>
      <c r="E9" s="9"/>
      <c r="F9" s="9"/>
    </row>
    <row r="10" s="1" customFormat="1" customHeight="1" spans="1:1">
      <c r="A10" s="15" t="s">
        <v>497</v>
      </c>
    </row>
  </sheetData>
  <mergeCells count="7">
    <mergeCell ref="A2:F2"/>
    <mergeCell ref="A3:C3"/>
    <mergeCell ref="D4:F4"/>
    <mergeCell ref="A9:C9"/>
    <mergeCell ref="A4:A5"/>
    <mergeCell ref="B4:B5"/>
    <mergeCell ref="C4:C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2"/>
  <sheetViews>
    <sheetView workbookViewId="0">
      <selection activeCell="A1" sqref="$A1:$XFD1048576"/>
    </sheetView>
  </sheetViews>
  <sheetFormatPr defaultColWidth="10" defaultRowHeight="12.75" customHeight="1"/>
  <cols>
    <col min="1" max="1" width="9.125" style="1" customWidth="1"/>
    <col min="2" max="2" width="12.125" style="1" customWidth="1"/>
    <col min="3" max="3" width="18.125" style="1" customWidth="1"/>
    <col min="4" max="4" width="4.5" style="1" customWidth="1"/>
    <col min="5" max="5" width="5.625" style="1" customWidth="1"/>
    <col min="6" max="6" width="9.625" style="1" customWidth="1"/>
    <col min="7" max="8" width="10.625" style="1" customWidth="1"/>
    <col min="9" max="17" width="6.625" style="1" customWidth="1"/>
    <col min="18" max="16384" width="10" style="1"/>
  </cols>
  <sheetData>
    <row r="1" s="1" customFormat="1" ht="17.25" customHeight="1" spans="1:17">
      <c r="A1" s="21"/>
      <c r="B1" s="21"/>
      <c r="C1" s="21"/>
      <c r="D1" s="21"/>
      <c r="E1" s="21"/>
      <c r="F1" s="21"/>
      <c r="G1" s="21"/>
      <c r="H1" s="21"/>
      <c r="I1" s="21"/>
      <c r="J1" s="21"/>
      <c r="K1" s="21"/>
      <c r="L1" s="21"/>
      <c r="M1" s="21"/>
      <c r="N1" s="21"/>
      <c r="O1" s="21"/>
      <c r="P1" s="21"/>
      <c r="Q1" s="42" t="s">
        <v>498</v>
      </c>
    </row>
    <row r="2" s="1" customFormat="1" ht="45" customHeight="1" spans="1:17">
      <c r="A2" s="22" t="s">
        <v>499</v>
      </c>
      <c r="B2" s="22"/>
      <c r="C2" s="22"/>
      <c r="D2" s="22"/>
      <c r="E2" s="22"/>
      <c r="F2" s="22"/>
      <c r="G2" s="22"/>
      <c r="H2" s="22"/>
      <c r="I2" s="22"/>
      <c r="J2" s="22"/>
      <c r="K2" s="22"/>
      <c r="L2" s="22"/>
      <c r="M2" s="22"/>
      <c r="N2" s="22"/>
      <c r="O2" s="22"/>
      <c r="P2" s="22"/>
      <c r="Q2" s="22"/>
    </row>
    <row r="3" s="1" customFormat="1" ht="18.75" customHeight="1" spans="1:17">
      <c r="A3" s="21" t="str">
        <f>"单位名称："&amp;"大姚县人力资源和社会保障局"</f>
        <v>单位名称：大姚县人力资源和社会保障局</v>
      </c>
      <c r="B3" s="21"/>
      <c r="C3" s="21"/>
      <c r="D3" s="21"/>
      <c r="E3" s="21"/>
      <c r="F3" s="21"/>
      <c r="G3" s="21"/>
      <c r="H3" s="21"/>
      <c r="I3" s="21"/>
      <c r="J3" s="21"/>
      <c r="K3" s="21"/>
      <c r="L3" s="21"/>
      <c r="M3" s="21"/>
      <c r="N3" s="21"/>
      <c r="O3" s="21"/>
      <c r="P3" s="21"/>
      <c r="Q3" s="25" t="s">
        <v>54</v>
      </c>
    </row>
    <row r="4" s="1" customFormat="1" ht="22.5" customHeight="1" spans="1:17">
      <c r="A4" s="37" t="s">
        <v>500</v>
      </c>
      <c r="B4" s="37" t="s">
        <v>501</v>
      </c>
      <c r="C4" s="37" t="s">
        <v>502</v>
      </c>
      <c r="D4" s="37" t="s">
        <v>503</v>
      </c>
      <c r="E4" s="37" t="s">
        <v>504</v>
      </c>
      <c r="F4" s="37" t="s">
        <v>505</v>
      </c>
      <c r="G4" s="37" t="s">
        <v>214</v>
      </c>
      <c r="H4" s="37"/>
      <c r="I4" s="37"/>
      <c r="J4" s="37"/>
      <c r="K4" s="37"/>
      <c r="L4" s="37"/>
      <c r="M4" s="37"/>
      <c r="N4" s="37"/>
      <c r="O4" s="37"/>
      <c r="P4" s="37"/>
      <c r="Q4" s="37"/>
    </row>
    <row r="5" s="1" customFormat="1" ht="22.5" customHeight="1" spans="1:17">
      <c r="A5" s="37"/>
      <c r="B5" s="37"/>
      <c r="C5" s="37"/>
      <c r="D5" s="37"/>
      <c r="E5" s="37"/>
      <c r="F5" s="37"/>
      <c r="G5" s="37" t="s">
        <v>57</v>
      </c>
      <c r="H5" s="37" t="s">
        <v>60</v>
      </c>
      <c r="I5" s="37" t="s">
        <v>506</v>
      </c>
      <c r="J5" s="37" t="s">
        <v>507</v>
      </c>
      <c r="K5" s="37" t="s">
        <v>508</v>
      </c>
      <c r="L5" s="37" t="s">
        <v>64</v>
      </c>
      <c r="M5" s="37"/>
      <c r="N5" s="37"/>
      <c r="O5" s="37"/>
      <c r="P5" s="37"/>
      <c r="Q5" s="37"/>
    </row>
    <row r="6" s="1" customFormat="1" ht="40" customHeight="1" spans="1:17">
      <c r="A6" s="37"/>
      <c r="B6" s="37"/>
      <c r="C6" s="37"/>
      <c r="D6" s="37"/>
      <c r="E6" s="37"/>
      <c r="F6" s="37"/>
      <c r="G6" s="37"/>
      <c r="H6" s="37"/>
      <c r="I6" s="37"/>
      <c r="J6" s="37"/>
      <c r="K6" s="37"/>
      <c r="L6" s="37" t="s">
        <v>59</v>
      </c>
      <c r="M6" s="37" t="s">
        <v>65</v>
      </c>
      <c r="N6" s="37" t="s">
        <v>66</v>
      </c>
      <c r="O6" s="37" t="s">
        <v>67</v>
      </c>
      <c r="P6" s="37" t="s">
        <v>68</v>
      </c>
      <c r="Q6" s="37" t="s">
        <v>69</v>
      </c>
    </row>
    <row r="7" s="1" customFormat="1" ht="28" customHeight="1" spans="1:17">
      <c r="A7" s="38">
        <v>1</v>
      </c>
      <c r="B7" s="38">
        <v>2</v>
      </c>
      <c r="C7" s="38">
        <v>3</v>
      </c>
      <c r="D7" s="38">
        <v>4</v>
      </c>
      <c r="E7" s="38">
        <v>5</v>
      </c>
      <c r="F7" s="38">
        <v>6</v>
      </c>
      <c r="G7" s="38">
        <v>7</v>
      </c>
      <c r="H7" s="38">
        <v>8</v>
      </c>
      <c r="I7" s="38">
        <v>9</v>
      </c>
      <c r="J7" s="38">
        <v>10</v>
      </c>
      <c r="K7" s="38">
        <v>11</v>
      </c>
      <c r="L7" s="38">
        <v>12</v>
      </c>
      <c r="M7" s="38">
        <v>13</v>
      </c>
      <c r="N7" s="38">
        <v>14</v>
      </c>
      <c r="O7" s="38">
        <v>15</v>
      </c>
      <c r="P7" s="38">
        <v>16</v>
      </c>
      <c r="Q7" s="38">
        <v>17</v>
      </c>
    </row>
    <row r="8" s="1" customFormat="1" ht="28" customHeight="1" spans="1:17">
      <c r="A8" s="39" t="s">
        <v>295</v>
      </c>
      <c r="B8" s="39"/>
      <c r="C8" s="39"/>
      <c r="D8" s="40"/>
      <c r="E8" s="41">
        <v>502</v>
      </c>
      <c r="F8" s="41">
        <v>10000</v>
      </c>
      <c r="G8" s="41">
        <v>10000</v>
      </c>
      <c r="H8" s="41">
        <v>10000</v>
      </c>
      <c r="I8" s="41"/>
      <c r="J8" s="41"/>
      <c r="K8" s="41"/>
      <c r="L8" s="41"/>
      <c r="M8" s="41"/>
      <c r="N8" s="41"/>
      <c r="O8" s="41"/>
      <c r="P8" s="41"/>
      <c r="Q8" s="41"/>
    </row>
    <row r="9" s="1" customFormat="1" ht="28" customHeight="1" spans="1:17">
      <c r="A9" s="39"/>
      <c r="B9" s="39" t="s">
        <v>509</v>
      </c>
      <c r="C9" s="39" t="s">
        <v>510</v>
      </c>
      <c r="D9" s="40" t="s">
        <v>410</v>
      </c>
      <c r="E9" s="41">
        <v>1</v>
      </c>
      <c r="F9" s="41">
        <v>3700</v>
      </c>
      <c r="G9" s="41">
        <v>3700</v>
      </c>
      <c r="H9" s="41">
        <v>3700</v>
      </c>
      <c r="I9" s="41"/>
      <c r="J9" s="41"/>
      <c r="K9" s="41"/>
      <c r="L9" s="41"/>
      <c r="M9" s="41"/>
      <c r="N9" s="41"/>
      <c r="O9" s="41"/>
      <c r="P9" s="41"/>
      <c r="Q9" s="41"/>
    </row>
    <row r="10" s="1" customFormat="1" ht="28" customHeight="1" spans="1:17">
      <c r="A10" s="8"/>
      <c r="B10" s="39" t="s">
        <v>511</v>
      </c>
      <c r="C10" s="39" t="s">
        <v>512</v>
      </c>
      <c r="D10" s="40" t="s">
        <v>513</v>
      </c>
      <c r="E10" s="41">
        <v>500</v>
      </c>
      <c r="F10" s="41">
        <v>3800</v>
      </c>
      <c r="G10" s="41">
        <v>3800</v>
      </c>
      <c r="H10" s="41">
        <v>3800</v>
      </c>
      <c r="I10" s="41"/>
      <c r="J10" s="41"/>
      <c r="K10" s="41"/>
      <c r="L10" s="41"/>
      <c r="M10" s="41"/>
      <c r="N10" s="41"/>
      <c r="O10" s="41"/>
      <c r="P10" s="41"/>
      <c r="Q10" s="41"/>
    </row>
    <row r="11" s="1" customFormat="1" ht="28" customHeight="1" spans="1:17">
      <c r="A11" s="8"/>
      <c r="B11" s="39" t="s">
        <v>514</v>
      </c>
      <c r="C11" s="39" t="s">
        <v>515</v>
      </c>
      <c r="D11" s="40" t="s">
        <v>516</v>
      </c>
      <c r="E11" s="41">
        <v>1</v>
      </c>
      <c r="F11" s="41">
        <v>2500</v>
      </c>
      <c r="G11" s="41">
        <v>2500</v>
      </c>
      <c r="H11" s="41">
        <v>2500</v>
      </c>
      <c r="I11" s="41"/>
      <c r="J11" s="41"/>
      <c r="K11" s="41"/>
      <c r="L11" s="41"/>
      <c r="M11" s="41"/>
      <c r="N11" s="41"/>
      <c r="O11" s="41"/>
      <c r="P11" s="41"/>
      <c r="Q11" s="41"/>
    </row>
    <row r="12" s="1" customFormat="1" ht="28" customHeight="1" spans="1:17">
      <c r="A12" s="40" t="s">
        <v>57</v>
      </c>
      <c r="B12" s="40"/>
      <c r="C12" s="40"/>
      <c r="D12" s="40"/>
      <c r="E12" s="40"/>
      <c r="F12" s="41">
        <v>10000</v>
      </c>
      <c r="G12" s="41">
        <v>10000</v>
      </c>
      <c r="H12" s="41">
        <v>10000</v>
      </c>
      <c r="I12" s="41"/>
      <c r="J12" s="41"/>
      <c r="K12" s="41"/>
      <c r="L12" s="41"/>
      <c r="M12" s="41"/>
      <c r="N12" s="41"/>
      <c r="O12" s="41"/>
      <c r="P12" s="41"/>
      <c r="Q12" s="41"/>
    </row>
  </sheetData>
  <mergeCells count="15">
    <mergeCell ref="A2:Q2"/>
    <mergeCell ref="G4:Q4"/>
    <mergeCell ref="L5:Q5"/>
    <mergeCell ref="A12:E12"/>
    <mergeCell ref="A4:A6"/>
    <mergeCell ref="B4:B6"/>
    <mergeCell ref="C4:C6"/>
    <mergeCell ref="D4:D6"/>
    <mergeCell ref="E4:E6"/>
    <mergeCell ref="F4:F6"/>
    <mergeCell ref="G5:G6"/>
    <mergeCell ref="H5:H6"/>
    <mergeCell ref="I5:I6"/>
    <mergeCell ref="J5:J6"/>
    <mergeCell ref="K5:K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1"/>
  <sheetViews>
    <sheetView workbookViewId="0">
      <selection activeCell="A1" sqref="$A1:$XFD1048576"/>
    </sheetView>
  </sheetViews>
  <sheetFormatPr defaultColWidth="10.2833333333333" defaultRowHeight="14.25" customHeight="1"/>
  <cols>
    <col min="1" max="7" width="8.625" style="1" customWidth="1"/>
    <col min="8" max="18" width="7.125" style="1" customWidth="1"/>
    <col min="19" max="16384" width="10.2833333333333" style="1"/>
  </cols>
  <sheetData>
    <row r="1" s="1" customFormat="1" ht="23.65" customHeight="1" spans="1:18">
      <c r="A1" s="28"/>
      <c r="B1" s="28"/>
      <c r="C1" s="28"/>
      <c r="D1" s="28"/>
      <c r="E1" s="28"/>
      <c r="F1" s="28"/>
      <c r="G1" s="28"/>
      <c r="H1" s="28"/>
      <c r="I1" s="28"/>
      <c r="J1" s="28"/>
      <c r="K1" s="28"/>
      <c r="L1" s="28"/>
      <c r="M1" s="28"/>
      <c r="N1" s="28"/>
      <c r="O1" s="28"/>
      <c r="P1" s="28"/>
      <c r="Q1" s="28"/>
      <c r="R1" s="36" t="s">
        <v>517</v>
      </c>
    </row>
    <row r="2" s="1" customFormat="1" ht="49.9" customHeight="1" spans="1:18">
      <c r="A2" s="29" t="str">
        <f>"2025"&amp;"年部门政府购买服务预算表"</f>
        <v>2025年部门政府购买服务预算表</v>
      </c>
      <c r="B2" s="29"/>
      <c r="C2" s="29"/>
      <c r="D2" s="29"/>
      <c r="E2" s="29"/>
      <c r="F2" s="29"/>
      <c r="G2" s="29"/>
      <c r="H2" s="29"/>
      <c r="I2" s="29"/>
      <c r="J2" s="29"/>
      <c r="K2" s="29"/>
      <c r="L2" s="29"/>
      <c r="M2" s="29"/>
      <c r="N2" s="29"/>
      <c r="O2" s="29"/>
      <c r="P2" s="29"/>
      <c r="Q2" s="29"/>
      <c r="R2" s="29"/>
    </row>
    <row r="3" s="1" customFormat="1" ht="23.65" customHeight="1" spans="1:18">
      <c r="A3" s="30" t="str">
        <f>"单位名称："&amp;"大姚县人力资源和社会保障局"</f>
        <v>单位名称：大姚县人力资源和社会保障局</v>
      </c>
      <c r="B3" s="30"/>
      <c r="C3" s="30"/>
      <c r="D3" s="30"/>
      <c r="E3" s="30"/>
      <c r="F3" s="30"/>
      <c r="G3" s="30"/>
      <c r="H3" s="30"/>
      <c r="I3" s="30"/>
      <c r="J3" s="30"/>
      <c r="K3" s="30"/>
      <c r="L3" s="30"/>
      <c r="M3" s="30"/>
      <c r="N3" s="30"/>
      <c r="O3" s="30"/>
      <c r="P3" s="30"/>
      <c r="Q3" s="30"/>
      <c r="R3" s="36" t="s">
        <v>54</v>
      </c>
    </row>
    <row r="4" s="1" customFormat="1" ht="23.65" customHeight="1" spans="1:18">
      <c r="A4" s="31" t="s">
        <v>500</v>
      </c>
      <c r="B4" s="31" t="s">
        <v>518</v>
      </c>
      <c r="C4" s="31" t="s">
        <v>519</v>
      </c>
      <c r="D4" s="31" t="s">
        <v>520</v>
      </c>
      <c r="E4" s="31" t="s">
        <v>521</v>
      </c>
      <c r="F4" s="31" t="s">
        <v>522</v>
      </c>
      <c r="G4" s="31" t="s">
        <v>523</v>
      </c>
      <c r="H4" s="31" t="s">
        <v>214</v>
      </c>
      <c r="I4" s="31"/>
      <c r="J4" s="31"/>
      <c r="K4" s="31"/>
      <c r="L4" s="31"/>
      <c r="M4" s="31"/>
      <c r="N4" s="31"/>
      <c r="O4" s="31"/>
      <c r="P4" s="31"/>
      <c r="Q4" s="31"/>
      <c r="R4" s="31"/>
    </row>
    <row r="5" s="1" customFormat="1" ht="23.65" customHeight="1" spans="1:18">
      <c r="A5" s="31"/>
      <c r="B5" s="31"/>
      <c r="C5" s="31"/>
      <c r="D5" s="31"/>
      <c r="E5" s="31"/>
      <c r="F5" s="31"/>
      <c r="G5" s="31"/>
      <c r="H5" s="31" t="s">
        <v>57</v>
      </c>
      <c r="I5" s="31" t="s">
        <v>60</v>
      </c>
      <c r="J5" s="31" t="s">
        <v>506</v>
      </c>
      <c r="K5" s="31" t="s">
        <v>507</v>
      </c>
      <c r="L5" s="31" t="s">
        <v>508</v>
      </c>
      <c r="M5" s="31" t="s">
        <v>64</v>
      </c>
      <c r="N5" s="31"/>
      <c r="O5" s="31"/>
      <c r="P5" s="31"/>
      <c r="Q5" s="31"/>
      <c r="R5" s="31"/>
    </row>
    <row r="6" s="1" customFormat="1" ht="44" customHeight="1" spans="1:18">
      <c r="A6" s="31"/>
      <c r="B6" s="31"/>
      <c r="C6" s="31"/>
      <c r="D6" s="31"/>
      <c r="E6" s="31"/>
      <c r="F6" s="31"/>
      <c r="G6" s="31"/>
      <c r="H6" s="31"/>
      <c r="I6" s="31"/>
      <c r="J6" s="31"/>
      <c r="K6" s="31"/>
      <c r="L6" s="31"/>
      <c r="M6" s="31" t="s">
        <v>59</v>
      </c>
      <c r="N6" s="31" t="s">
        <v>65</v>
      </c>
      <c r="O6" s="31" t="s">
        <v>66</v>
      </c>
      <c r="P6" s="31" t="s">
        <v>67</v>
      </c>
      <c r="Q6" s="31" t="s">
        <v>68</v>
      </c>
      <c r="R6" s="31" t="s">
        <v>69</v>
      </c>
    </row>
    <row r="7" s="1" customFormat="1" ht="22.5" customHeight="1" spans="1:18">
      <c r="A7" s="32" t="s">
        <v>83</v>
      </c>
      <c r="B7" s="32" t="s">
        <v>84</v>
      </c>
      <c r="C7" s="32" t="s">
        <v>85</v>
      </c>
      <c r="D7" s="32" t="s">
        <v>86</v>
      </c>
      <c r="E7" s="32" t="s">
        <v>87</v>
      </c>
      <c r="F7" s="32" t="s">
        <v>88</v>
      </c>
      <c r="G7" s="32" t="s">
        <v>89</v>
      </c>
      <c r="H7" s="32" t="s">
        <v>90</v>
      </c>
      <c r="I7" s="32" t="s">
        <v>91</v>
      </c>
      <c r="J7" s="32" t="s">
        <v>92</v>
      </c>
      <c r="K7" s="32" t="s">
        <v>93</v>
      </c>
      <c r="L7" s="32" t="s">
        <v>94</v>
      </c>
      <c r="M7" s="32" t="s">
        <v>95</v>
      </c>
      <c r="N7" s="32" t="s">
        <v>96</v>
      </c>
      <c r="O7" s="32" t="s">
        <v>524</v>
      </c>
      <c r="P7" s="32" t="s">
        <v>525</v>
      </c>
      <c r="Q7" s="32" t="s">
        <v>526</v>
      </c>
      <c r="R7" s="32" t="s">
        <v>527</v>
      </c>
    </row>
    <row r="8" s="1" customFormat="1" ht="22.5" customHeight="1" spans="1:18">
      <c r="A8" s="33"/>
      <c r="B8" s="33"/>
      <c r="C8" s="33"/>
      <c r="D8" s="33"/>
      <c r="E8" s="33"/>
      <c r="F8" s="33"/>
      <c r="G8" s="33"/>
      <c r="H8" s="34"/>
      <c r="I8" s="34"/>
      <c r="J8" s="34"/>
      <c r="K8" s="34"/>
      <c r="L8" s="34"/>
      <c r="M8" s="34"/>
      <c r="N8" s="34"/>
      <c r="O8" s="34"/>
      <c r="P8" s="34"/>
      <c r="Q8" s="34"/>
      <c r="R8" s="34"/>
    </row>
    <row r="9" s="1" customFormat="1" ht="22.5" customHeight="1" spans="1:18">
      <c r="A9" s="33"/>
      <c r="B9" s="33"/>
      <c r="C9" s="33"/>
      <c r="D9" s="33"/>
      <c r="E9" s="33"/>
      <c r="F9" s="33"/>
      <c r="G9" s="33"/>
      <c r="H9" s="34"/>
      <c r="I9" s="34"/>
      <c r="J9" s="34"/>
      <c r="K9" s="34"/>
      <c r="L9" s="34"/>
      <c r="M9" s="34"/>
      <c r="N9" s="34"/>
      <c r="O9" s="34"/>
      <c r="P9" s="34"/>
      <c r="Q9" s="34"/>
      <c r="R9" s="34"/>
    </row>
    <row r="10" s="1" customFormat="1" ht="22.5" customHeight="1" spans="1:18">
      <c r="A10" s="35" t="s">
        <v>57</v>
      </c>
      <c r="B10" s="35"/>
      <c r="C10" s="35"/>
      <c r="D10" s="35"/>
      <c r="E10" s="35"/>
      <c r="F10" s="35"/>
      <c r="G10" s="35"/>
      <c r="H10" s="34"/>
      <c r="I10" s="34"/>
      <c r="J10" s="34"/>
      <c r="K10" s="34"/>
      <c r="L10" s="34"/>
      <c r="M10" s="34"/>
      <c r="N10" s="34"/>
      <c r="O10" s="34"/>
      <c r="P10" s="34"/>
      <c r="Q10" s="34"/>
      <c r="R10" s="34"/>
    </row>
    <row r="11" s="1" customFormat="1" customHeight="1" spans="1:1">
      <c r="A11" s="15" t="s">
        <v>497</v>
      </c>
    </row>
  </sheetData>
  <mergeCells count="17">
    <mergeCell ref="A2:R2"/>
    <mergeCell ref="A3:Q3"/>
    <mergeCell ref="H4:R4"/>
    <mergeCell ref="M5:R5"/>
    <mergeCell ref="A10:G10"/>
    <mergeCell ref="A4:A6"/>
    <mergeCell ref="B4:B6"/>
    <mergeCell ref="C4:C6"/>
    <mergeCell ref="D4:D6"/>
    <mergeCell ref="E4:E6"/>
    <mergeCell ref="F4:F6"/>
    <mergeCell ref="G4:G6"/>
    <mergeCell ref="H5:H6"/>
    <mergeCell ref="I5:I6"/>
    <mergeCell ref="J5:J6"/>
    <mergeCell ref="K5:K6"/>
    <mergeCell ref="L5:L6"/>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
  <sheetViews>
    <sheetView workbookViewId="0">
      <selection activeCell="A1" sqref="$A1:$XFD1048576"/>
    </sheetView>
  </sheetViews>
  <sheetFormatPr defaultColWidth="10.7" defaultRowHeight="14.25" customHeight="1"/>
  <cols>
    <col min="1" max="1" width="17.125" style="1" customWidth="1"/>
    <col min="2" max="2" width="8.625" style="1" customWidth="1"/>
    <col min="3" max="3" width="10.375" style="1" customWidth="1"/>
    <col min="4" max="4" width="10" style="1" customWidth="1"/>
    <col min="5" max="14" width="8.625" style="1" customWidth="1"/>
    <col min="15" max="16384" width="10.7" style="1"/>
  </cols>
  <sheetData>
    <row r="1" s="1" customFormat="1" ht="13.5" customHeight="1" spans="1:14">
      <c r="A1" s="11"/>
      <c r="B1" s="11"/>
      <c r="C1" s="11"/>
      <c r="D1" s="11"/>
      <c r="E1" s="11"/>
      <c r="F1" s="11"/>
      <c r="G1" s="11"/>
      <c r="H1" s="11"/>
      <c r="I1" s="11"/>
      <c r="J1" s="11"/>
      <c r="K1" s="11"/>
      <c r="L1" s="11"/>
      <c r="M1" s="11"/>
      <c r="N1" s="16" t="s">
        <v>528</v>
      </c>
    </row>
    <row r="2" s="1" customFormat="1" ht="45" customHeight="1" spans="1:14">
      <c r="A2" s="12" t="s">
        <v>529</v>
      </c>
      <c r="B2" s="12"/>
      <c r="C2" s="12"/>
      <c r="D2" s="12"/>
      <c r="E2" s="12"/>
      <c r="F2" s="12"/>
      <c r="G2" s="12"/>
      <c r="H2" s="12"/>
      <c r="I2" s="12"/>
      <c r="J2" s="12"/>
      <c r="K2" s="12"/>
      <c r="L2" s="12"/>
      <c r="M2" s="12"/>
      <c r="N2" s="12"/>
    </row>
    <row r="3" s="1" customFormat="1" ht="22.5" customHeight="1" spans="1:14">
      <c r="A3" s="11" t="str">
        <f>"单位名称："&amp;"大姚县人力资源和社会保障局"</f>
        <v>单位名称：大姚县人力资源和社会保障局</v>
      </c>
      <c r="B3" s="11"/>
      <c r="C3" s="11"/>
      <c r="D3" s="11"/>
      <c r="E3" s="11"/>
      <c r="F3" s="11"/>
      <c r="G3" s="11"/>
      <c r="H3" s="11"/>
      <c r="I3" s="11"/>
      <c r="J3" s="11"/>
      <c r="K3" s="11"/>
      <c r="L3" s="11"/>
      <c r="M3" s="11"/>
      <c r="N3" s="16" t="s">
        <v>54</v>
      </c>
    </row>
    <row r="4" s="1" customFormat="1" ht="22.5" customHeight="1" spans="1:14">
      <c r="A4" s="6" t="s">
        <v>530</v>
      </c>
      <c r="B4" s="6" t="s">
        <v>214</v>
      </c>
      <c r="C4" s="6"/>
      <c r="D4" s="6"/>
      <c r="E4" s="6" t="s">
        <v>531</v>
      </c>
      <c r="F4" s="6"/>
      <c r="G4" s="6"/>
      <c r="H4" s="6"/>
      <c r="I4" s="6"/>
      <c r="J4" s="6"/>
      <c r="K4" s="6"/>
      <c r="L4" s="6"/>
      <c r="M4" s="6"/>
      <c r="N4" s="6"/>
    </row>
    <row r="5" s="1" customFormat="1" ht="22.5" customHeight="1" spans="1:14">
      <c r="A5" s="6"/>
      <c r="B5" s="6" t="s">
        <v>57</v>
      </c>
      <c r="C5" s="6" t="s">
        <v>60</v>
      </c>
      <c r="D5" s="6" t="s">
        <v>506</v>
      </c>
      <c r="E5" s="6" t="s">
        <v>532</v>
      </c>
      <c r="F5" s="6" t="s">
        <v>533</v>
      </c>
      <c r="G5" s="6" t="s">
        <v>534</v>
      </c>
      <c r="H5" s="6" t="s">
        <v>535</v>
      </c>
      <c r="I5" s="6" t="s">
        <v>536</v>
      </c>
      <c r="J5" s="6" t="s">
        <v>537</v>
      </c>
      <c r="K5" s="6" t="s">
        <v>538</v>
      </c>
      <c r="L5" s="6" t="s">
        <v>539</v>
      </c>
      <c r="M5" s="6" t="s">
        <v>540</v>
      </c>
      <c r="N5" s="6" t="s">
        <v>541</v>
      </c>
    </row>
    <row r="6" s="1" customFormat="1" ht="22.5" customHeight="1" spans="1:14">
      <c r="A6" s="26">
        <v>1</v>
      </c>
      <c r="B6" s="26">
        <v>2</v>
      </c>
      <c r="C6" s="26">
        <v>3</v>
      </c>
      <c r="D6" s="27">
        <v>4</v>
      </c>
      <c r="E6" s="26">
        <v>5</v>
      </c>
      <c r="F6" s="26">
        <v>6</v>
      </c>
      <c r="G6" s="27">
        <v>7</v>
      </c>
      <c r="H6" s="26">
        <v>8</v>
      </c>
      <c r="I6" s="26">
        <v>9</v>
      </c>
      <c r="J6" s="27">
        <v>10</v>
      </c>
      <c r="K6" s="26">
        <v>11</v>
      </c>
      <c r="L6" s="26">
        <v>12</v>
      </c>
      <c r="M6" s="27">
        <v>13</v>
      </c>
      <c r="N6" s="26">
        <v>14</v>
      </c>
    </row>
    <row r="7" s="1" customFormat="1" ht="22.5" customHeight="1" spans="1:14">
      <c r="A7" s="8"/>
      <c r="B7" s="9"/>
      <c r="C7" s="9"/>
      <c r="D7" s="9"/>
      <c r="E7" s="9"/>
      <c r="F7" s="9"/>
      <c r="G7" s="9"/>
      <c r="H7" s="9"/>
      <c r="I7" s="9"/>
      <c r="J7" s="9"/>
      <c r="K7" s="9"/>
      <c r="L7" s="9"/>
      <c r="M7" s="9"/>
      <c r="N7" s="9"/>
    </row>
    <row r="8" s="1" customFormat="1" ht="22.5" customHeight="1" spans="1:14">
      <c r="A8" s="8"/>
      <c r="B8" s="9"/>
      <c r="C8" s="9"/>
      <c r="D8" s="9"/>
      <c r="E8" s="9"/>
      <c r="F8" s="9"/>
      <c r="G8" s="9"/>
      <c r="H8" s="9"/>
      <c r="I8" s="9"/>
      <c r="J8" s="9"/>
      <c r="K8" s="9"/>
      <c r="L8" s="9"/>
      <c r="M8" s="9"/>
      <c r="N8" s="9"/>
    </row>
    <row r="9" s="1" customFormat="1" ht="22.5" customHeight="1" spans="1:14">
      <c r="A9" s="8" t="s">
        <v>57</v>
      </c>
      <c r="B9" s="9"/>
      <c r="C9" s="9"/>
      <c r="D9" s="9"/>
      <c r="E9" s="9"/>
      <c r="F9" s="9"/>
      <c r="G9" s="9"/>
      <c r="H9" s="9"/>
      <c r="I9" s="9"/>
      <c r="J9" s="9"/>
      <c r="K9" s="9"/>
      <c r="L9" s="9"/>
      <c r="M9" s="9"/>
      <c r="N9" s="9"/>
    </row>
    <row r="10" s="1" customFormat="1" customHeight="1" spans="1:1">
      <c r="A10" s="15" t="s">
        <v>497</v>
      </c>
    </row>
  </sheetData>
  <mergeCells count="5">
    <mergeCell ref="A2:N2"/>
    <mergeCell ref="A3:H3"/>
    <mergeCell ref="B4:D4"/>
    <mergeCell ref="E4:N4"/>
    <mergeCell ref="A4:A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
  <sheetViews>
    <sheetView workbookViewId="0">
      <selection activeCell="A1" sqref="$A1:$XFD1048576"/>
    </sheetView>
  </sheetViews>
  <sheetFormatPr defaultColWidth="10.7" defaultRowHeight="12" customHeight="1"/>
  <cols>
    <col min="1" max="1" width="29.625" style="1" customWidth="1"/>
    <col min="2" max="2" width="10.625" style="1" customWidth="1"/>
    <col min="3" max="3" width="13.125" style="1" customWidth="1"/>
    <col min="4" max="11" width="10.625" style="1" customWidth="1"/>
    <col min="12" max="16384" width="10.7" style="1"/>
  </cols>
  <sheetData>
    <row r="1" s="1" customFormat="1" ht="15.75" customHeight="1" spans="1:11">
      <c r="A1" s="21"/>
      <c r="B1" s="21"/>
      <c r="C1" s="21"/>
      <c r="D1" s="21"/>
      <c r="E1" s="21"/>
      <c r="F1" s="21"/>
      <c r="G1" s="21"/>
      <c r="H1" s="21"/>
      <c r="I1" s="21"/>
      <c r="J1" s="21"/>
      <c r="K1" s="25" t="s">
        <v>542</v>
      </c>
    </row>
    <row r="2" s="1" customFormat="1" ht="45" customHeight="1" spans="1:11">
      <c r="A2" s="22" t="s">
        <v>543</v>
      </c>
      <c r="B2" s="22"/>
      <c r="C2" s="22"/>
      <c r="D2" s="22"/>
      <c r="E2" s="22"/>
      <c r="F2" s="22"/>
      <c r="G2" s="22"/>
      <c r="H2" s="22"/>
      <c r="I2" s="22"/>
      <c r="J2" s="22"/>
      <c r="K2" s="22"/>
    </row>
    <row r="3" s="1" customFormat="1" ht="15.75" customHeight="1" spans="1:11">
      <c r="A3" s="21" t="str">
        <f>"单位名称："&amp;"大姚县人力资源和社会保障局"</f>
        <v>单位名称：大姚县人力资源和社会保障局</v>
      </c>
      <c r="B3" s="21"/>
      <c r="C3" s="21"/>
      <c r="D3" s="21"/>
      <c r="E3" s="21"/>
      <c r="F3" s="21"/>
      <c r="G3" s="21"/>
      <c r="H3" s="21"/>
      <c r="I3" s="21"/>
      <c r="J3" s="21"/>
      <c r="K3" s="21"/>
    </row>
    <row r="4" s="1" customFormat="1" ht="22.5" customHeight="1" spans="1:11">
      <c r="A4" s="10" t="s">
        <v>544</v>
      </c>
      <c r="B4" s="10" t="s">
        <v>208</v>
      </c>
      <c r="C4" s="10" t="s">
        <v>347</v>
      </c>
      <c r="D4" s="10" t="s">
        <v>348</v>
      </c>
      <c r="E4" s="10" t="s">
        <v>349</v>
      </c>
      <c r="F4" s="10" t="s">
        <v>350</v>
      </c>
      <c r="G4" s="10" t="s">
        <v>351</v>
      </c>
      <c r="H4" s="10" t="s">
        <v>352</v>
      </c>
      <c r="I4" s="10" t="s">
        <v>353</v>
      </c>
      <c r="J4" s="10" t="s">
        <v>354</v>
      </c>
      <c r="K4" s="10" t="s">
        <v>355</v>
      </c>
    </row>
    <row r="5" s="1" customFormat="1" ht="22.5" customHeight="1" spans="1:11">
      <c r="A5" s="13">
        <v>1</v>
      </c>
      <c r="B5" s="23">
        <v>2</v>
      </c>
      <c r="C5" s="13">
        <v>3</v>
      </c>
      <c r="D5" s="23">
        <v>4</v>
      </c>
      <c r="E5" s="13">
        <v>5</v>
      </c>
      <c r="F5" s="23">
        <v>6</v>
      </c>
      <c r="G5" s="13">
        <v>7</v>
      </c>
      <c r="H5" s="23">
        <v>8</v>
      </c>
      <c r="I5" s="13">
        <v>9</v>
      </c>
      <c r="J5" s="23">
        <v>10</v>
      </c>
      <c r="K5" s="23">
        <v>11</v>
      </c>
    </row>
    <row r="6" s="1" customFormat="1" ht="22.5" customHeight="1" spans="1:11">
      <c r="A6" s="24"/>
      <c r="B6" s="24"/>
      <c r="C6" s="24"/>
      <c r="D6" s="24"/>
      <c r="E6" s="24"/>
      <c r="F6" s="24"/>
      <c r="G6" s="24"/>
      <c r="H6" s="24"/>
      <c r="I6" s="24"/>
      <c r="J6" s="24"/>
      <c r="K6" s="24"/>
    </row>
    <row r="7" s="1" customFormat="1" ht="22.5" customHeight="1" spans="1:11">
      <c r="A7" s="24"/>
      <c r="B7" s="24"/>
      <c r="C7" s="24"/>
      <c r="D7" s="24"/>
      <c r="E7" s="24"/>
      <c r="F7" s="24"/>
      <c r="G7" s="24"/>
      <c r="H7" s="24"/>
      <c r="I7" s="24"/>
      <c r="J7" s="24"/>
      <c r="K7" s="24"/>
    </row>
    <row r="8" s="1" customFormat="1" ht="22.5" customHeight="1" spans="1:11">
      <c r="A8" s="24"/>
      <c r="B8" s="24"/>
      <c r="C8" s="24"/>
      <c r="D8" s="24"/>
      <c r="E8" s="24"/>
      <c r="F8" s="24"/>
      <c r="G8" s="24"/>
      <c r="H8" s="24"/>
      <c r="I8" s="24"/>
      <c r="J8" s="24"/>
      <c r="K8" s="24"/>
    </row>
    <row r="9" s="1" customFormat="1" customHeight="1" spans="1:1">
      <c r="A9" s="15" t="s">
        <v>497</v>
      </c>
    </row>
  </sheetData>
  <mergeCells count="1">
    <mergeCell ref="A2:K2"/>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A1" sqref="$A1:$XFD1048576"/>
    </sheetView>
  </sheetViews>
  <sheetFormatPr defaultColWidth="10.7" defaultRowHeight="12" customHeight="1" outlineLevelCol="7"/>
  <cols>
    <col min="1" max="4" width="22.625" style="1" customWidth="1"/>
    <col min="5" max="5" width="7.85" style="1" customWidth="1"/>
    <col min="6" max="8" width="12.85" style="1" customWidth="1"/>
    <col min="9" max="16384" width="10.7" style="1"/>
  </cols>
  <sheetData>
    <row r="1" s="1" customFormat="1" ht="14.25" customHeight="1" spans="1:8">
      <c r="A1" s="17"/>
      <c r="B1" s="17"/>
      <c r="C1" s="17"/>
      <c r="D1" s="17"/>
      <c r="E1" s="17"/>
      <c r="F1" s="17"/>
      <c r="G1" s="17"/>
      <c r="H1" s="16" t="s">
        <v>545</v>
      </c>
    </row>
    <row r="2" s="1" customFormat="1" ht="45" customHeight="1" spans="1:8">
      <c r="A2" s="12" t="s">
        <v>546</v>
      </c>
      <c r="B2" s="12"/>
      <c r="C2" s="12"/>
      <c r="D2" s="12"/>
      <c r="E2" s="12"/>
      <c r="F2" s="12"/>
      <c r="G2" s="12"/>
      <c r="H2" s="12"/>
    </row>
    <row r="3" s="1" customFormat="1" ht="13.5" customHeight="1" spans="1:8">
      <c r="A3" s="11" t="str">
        <f>"单位名称："&amp;"大姚县人力资源和社会保障局"</f>
        <v>单位名称：大姚县人力资源和社会保障局</v>
      </c>
      <c r="B3" s="11"/>
      <c r="C3" s="11"/>
      <c r="D3" s="17"/>
      <c r="E3" s="17"/>
      <c r="F3" s="17"/>
      <c r="G3" s="17"/>
      <c r="H3" s="16" t="s">
        <v>54</v>
      </c>
    </row>
    <row r="4" s="1" customFormat="1" ht="18" customHeight="1" spans="1:8">
      <c r="A4" s="6" t="s">
        <v>495</v>
      </c>
      <c r="B4" s="6" t="s">
        <v>547</v>
      </c>
      <c r="C4" s="6" t="s">
        <v>548</v>
      </c>
      <c r="D4" s="6" t="s">
        <v>549</v>
      </c>
      <c r="E4" s="6" t="s">
        <v>503</v>
      </c>
      <c r="F4" s="6" t="s">
        <v>550</v>
      </c>
      <c r="G4" s="6"/>
      <c r="H4" s="6"/>
    </row>
    <row r="5" s="1" customFormat="1" ht="18" customHeight="1" spans="1:8">
      <c r="A5" s="6"/>
      <c r="B5" s="6"/>
      <c r="C5" s="6"/>
      <c r="D5" s="6"/>
      <c r="E5" s="6"/>
      <c r="F5" s="6" t="s">
        <v>504</v>
      </c>
      <c r="G5" s="6" t="s">
        <v>551</v>
      </c>
      <c r="H5" s="6" t="s">
        <v>552</v>
      </c>
    </row>
    <row r="6" s="1" customFormat="1" ht="21" customHeight="1" spans="1:8">
      <c r="A6" s="18">
        <v>1</v>
      </c>
      <c r="B6" s="18">
        <v>2</v>
      </c>
      <c r="C6" s="18">
        <v>3</v>
      </c>
      <c r="D6" s="18">
        <v>4</v>
      </c>
      <c r="E6" s="18">
        <v>5</v>
      </c>
      <c r="F6" s="18">
        <v>6</v>
      </c>
      <c r="G6" s="18">
        <v>7</v>
      </c>
      <c r="H6" s="18">
        <v>8</v>
      </c>
    </row>
    <row r="7" s="1" customFormat="1" ht="23.25" customHeight="1" spans="1:8">
      <c r="A7" s="8"/>
      <c r="B7" s="8"/>
      <c r="C7" s="8"/>
      <c r="D7" s="8"/>
      <c r="E7" s="19"/>
      <c r="F7" s="19"/>
      <c r="G7" s="19"/>
      <c r="H7" s="19"/>
    </row>
    <row r="8" s="1" customFormat="1" ht="23.25" customHeight="1" spans="1:8">
      <c r="A8" s="8" t="s">
        <v>553</v>
      </c>
      <c r="B8" s="8"/>
      <c r="C8" s="8"/>
      <c r="D8" s="8"/>
      <c r="E8" s="19"/>
      <c r="F8" s="19"/>
      <c r="G8" s="19"/>
      <c r="H8" s="19"/>
    </row>
    <row r="9" s="1" customFormat="1" ht="23.25" customHeight="1" spans="1:8">
      <c r="A9" s="10" t="s">
        <v>57</v>
      </c>
      <c r="B9" s="10"/>
      <c r="C9" s="10"/>
      <c r="D9" s="10"/>
      <c r="E9" s="10"/>
      <c r="F9" s="9"/>
      <c r="G9" s="20"/>
      <c r="H9" s="20"/>
    </row>
    <row r="10" s="1" customFormat="1" customHeight="1" spans="1:1">
      <c r="A10" s="15" t="s">
        <v>497</v>
      </c>
    </row>
  </sheetData>
  <mergeCells count="9">
    <mergeCell ref="A2:H2"/>
    <mergeCell ref="A3:C3"/>
    <mergeCell ref="F4:H4"/>
    <mergeCell ref="A9:E9"/>
    <mergeCell ref="A4:A5"/>
    <mergeCell ref="B4:B5"/>
    <mergeCell ref="C4:C5"/>
    <mergeCell ref="D4:D5"/>
    <mergeCell ref="E4:E5"/>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workbookViewId="0">
      <selection activeCell="A1" sqref="$A1:$XFD1048576"/>
    </sheetView>
  </sheetViews>
  <sheetFormatPr defaultColWidth="10.7" defaultRowHeight="14.25" customHeight="1"/>
  <cols>
    <col min="1" max="7" width="12.625" style="1" customWidth="1"/>
    <col min="8" max="11" width="10.625" style="1" customWidth="1"/>
    <col min="12" max="16384" width="10.7" style="1"/>
  </cols>
  <sheetData>
    <row r="1" s="1" customFormat="1" ht="15.75" customHeight="1" spans="1:11">
      <c r="A1" s="11"/>
      <c r="B1" s="11"/>
      <c r="C1" s="11"/>
      <c r="D1" s="11"/>
      <c r="E1" s="11"/>
      <c r="F1" s="11"/>
      <c r="G1" s="11"/>
      <c r="H1" s="11"/>
      <c r="I1" s="11"/>
      <c r="J1" s="11"/>
      <c r="K1" s="16" t="s">
        <v>554</v>
      </c>
    </row>
    <row r="2" s="1" customFormat="1" ht="46.15" customHeight="1" spans="1:11">
      <c r="A2" s="12" t="s">
        <v>555</v>
      </c>
      <c r="B2" s="12"/>
      <c r="C2" s="12"/>
      <c r="D2" s="12"/>
      <c r="E2" s="12"/>
      <c r="F2" s="12"/>
      <c r="G2" s="12"/>
      <c r="H2" s="12"/>
      <c r="I2" s="12"/>
      <c r="J2" s="12"/>
      <c r="K2" s="12"/>
    </row>
    <row r="3" s="1" customFormat="1" ht="22.5" customHeight="1" spans="1:11">
      <c r="A3" s="11" t="str">
        <f>"单位名称："&amp;"大姚县人力资源和社会保障局"</f>
        <v>单位名称：大姚县人力资源和社会保障局</v>
      </c>
      <c r="B3" s="11"/>
      <c r="C3" s="11"/>
      <c r="D3" s="11"/>
      <c r="E3" s="11"/>
      <c r="F3" s="11"/>
      <c r="G3" s="11"/>
      <c r="H3" s="11"/>
      <c r="I3" s="11"/>
      <c r="J3" s="11"/>
      <c r="K3" s="16" t="s">
        <v>2</v>
      </c>
    </row>
    <row r="4" s="1" customFormat="1" ht="22.5" customHeight="1" spans="1:11">
      <c r="A4" s="6" t="s">
        <v>314</v>
      </c>
      <c r="B4" s="6" t="s">
        <v>209</v>
      </c>
      <c r="C4" s="6" t="s">
        <v>207</v>
      </c>
      <c r="D4" s="6" t="s">
        <v>210</v>
      </c>
      <c r="E4" s="6" t="s">
        <v>211</v>
      </c>
      <c r="F4" s="6" t="s">
        <v>315</v>
      </c>
      <c r="G4" s="6" t="s">
        <v>316</v>
      </c>
      <c r="H4" s="6" t="s">
        <v>57</v>
      </c>
      <c r="I4" s="6" t="s">
        <v>556</v>
      </c>
      <c r="J4" s="6"/>
      <c r="K4" s="6"/>
    </row>
    <row r="5" s="1" customFormat="1" ht="22.5" customHeight="1" spans="1:11">
      <c r="A5" s="6"/>
      <c r="B5" s="6"/>
      <c r="C5" s="6"/>
      <c r="D5" s="6"/>
      <c r="E5" s="6"/>
      <c r="F5" s="6"/>
      <c r="G5" s="6"/>
      <c r="H5" s="6"/>
      <c r="I5" s="6" t="s">
        <v>60</v>
      </c>
      <c r="J5" s="6" t="s">
        <v>61</v>
      </c>
      <c r="K5" s="6" t="s">
        <v>62</v>
      </c>
    </row>
    <row r="6" s="1" customFormat="1" ht="22.5" customHeight="1" spans="1:11">
      <c r="A6" s="13">
        <v>1</v>
      </c>
      <c r="B6" s="13">
        <v>2</v>
      </c>
      <c r="C6" s="13">
        <v>3</v>
      </c>
      <c r="D6" s="14">
        <v>4</v>
      </c>
      <c r="E6" s="14">
        <v>5</v>
      </c>
      <c r="F6" s="14">
        <v>6</v>
      </c>
      <c r="G6" s="14">
        <v>7</v>
      </c>
      <c r="H6" s="14">
        <v>8</v>
      </c>
      <c r="I6" s="14">
        <v>9</v>
      </c>
      <c r="J6" s="14">
        <v>10</v>
      </c>
      <c r="K6" s="14">
        <v>11</v>
      </c>
    </row>
    <row r="7" s="1" customFormat="1" ht="22.5" customHeight="1" spans="1:11">
      <c r="A7" s="8"/>
      <c r="B7" s="8"/>
      <c r="C7" s="8"/>
      <c r="D7" s="8"/>
      <c r="E7" s="8"/>
      <c r="F7" s="8"/>
      <c r="G7" s="8"/>
      <c r="H7" s="9"/>
      <c r="I7" s="9"/>
      <c r="J7" s="9"/>
      <c r="K7" s="9"/>
    </row>
    <row r="8" s="1" customFormat="1" ht="22.5" customHeight="1" spans="1:11">
      <c r="A8" s="8" t="s">
        <v>553</v>
      </c>
      <c r="B8" s="8" t="s">
        <v>553</v>
      </c>
      <c r="C8" s="8" t="s">
        <v>553</v>
      </c>
      <c r="D8" s="8"/>
      <c r="E8" s="8"/>
      <c r="F8" s="8"/>
      <c r="G8" s="8"/>
      <c r="H8" s="9"/>
      <c r="I8" s="9"/>
      <c r="J8" s="9"/>
      <c r="K8" s="9"/>
    </row>
    <row r="9" s="1" customFormat="1" ht="22.5" customHeight="1" spans="1:11">
      <c r="A9" s="10" t="s">
        <v>57</v>
      </c>
      <c r="B9" s="10"/>
      <c r="C9" s="10"/>
      <c r="D9" s="10"/>
      <c r="E9" s="10"/>
      <c r="F9" s="10"/>
      <c r="G9" s="10"/>
      <c r="H9" s="9"/>
      <c r="I9" s="9"/>
      <c r="J9" s="9"/>
      <c r="K9" s="9"/>
    </row>
    <row r="10" s="1" customFormat="1" customHeight="1" spans="1:1">
      <c r="A10" s="15" t="s">
        <v>497</v>
      </c>
    </row>
  </sheetData>
  <mergeCells count="12">
    <mergeCell ref="A2:K2"/>
    <mergeCell ref="A3:J3"/>
    <mergeCell ref="I4:K4"/>
    <mergeCell ref="A9:G9"/>
    <mergeCell ref="A4:A5"/>
    <mergeCell ref="B4:B5"/>
    <mergeCell ref="C4:C5"/>
    <mergeCell ref="D4:D5"/>
    <mergeCell ref="E4:E5"/>
    <mergeCell ref="F4:F5"/>
    <mergeCell ref="G4:G5"/>
    <mergeCell ref="H4:H5"/>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tabSelected="1" workbookViewId="0">
      <selection activeCell="I16" sqref="I16"/>
    </sheetView>
  </sheetViews>
  <sheetFormatPr defaultColWidth="10" defaultRowHeight="12.75" customHeight="1" outlineLevelCol="6"/>
  <cols>
    <col min="1" max="1" width="24.75" style="1" customWidth="1"/>
    <col min="2" max="2" width="13.5" style="1" customWidth="1"/>
    <col min="3" max="3" width="42.25" style="1" customWidth="1"/>
    <col min="4" max="4" width="8.375" style="1" customWidth="1"/>
    <col min="5" max="7" width="12.625" style="1" customWidth="1"/>
    <col min="8" max="16384" width="10" style="1"/>
  </cols>
  <sheetData>
    <row r="1" s="1" customFormat="1" ht="15" customHeight="1" spans="1:7">
      <c r="A1" s="2"/>
      <c r="B1" s="2"/>
      <c r="C1" s="2"/>
      <c r="D1" s="2"/>
      <c r="E1" s="2"/>
      <c r="F1" s="2"/>
      <c r="G1" s="3" t="s">
        <v>557</v>
      </c>
    </row>
    <row r="2" s="1" customFormat="1" ht="45" customHeight="1" spans="1:7">
      <c r="A2" s="4" t="s">
        <v>558</v>
      </c>
      <c r="B2" s="4"/>
      <c r="C2" s="4"/>
      <c r="D2" s="4"/>
      <c r="E2" s="4"/>
      <c r="F2" s="4"/>
      <c r="G2" s="4"/>
    </row>
    <row r="3" s="1" customFormat="1" ht="15" customHeight="1" spans="1:7">
      <c r="A3" s="5" t="str">
        <f>"单位名称："&amp;"大姚县人力资源和社会保障局"</f>
        <v>单位名称：大姚县人力资源和社会保障局</v>
      </c>
      <c r="B3" s="5"/>
      <c r="C3" s="2"/>
      <c r="D3" s="2"/>
      <c r="E3" s="2"/>
      <c r="F3" s="2"/>
      <c r="G3" s="3" t="s">
        <v>54</v>
      </c>
    </row>
    <row r="4" s="1" customFormat="1" ht="45" customHeight="1" spans="1:7">
      <c r="A4" s="6" t="s">
        <v>207</v>
      </c>
      <c r="B4" s="6" t="s">
        <v>314</v>
      </c>
      <c r="C4" s="6" t="s">
        <v>209</v>
      </c>
      <c r="D4" s="6" t="s">
        <v>559</v>
      </c>
      <c r="E4" s="6" t="s">
        <v>60</v>
      </c>
      <c r="F4" s="6"/>
      <c r="G4" s="6"/>
    </row>
    <row r="5" s="1" customFormat="1" ht="45" customHeight="1" spans="1:7">
      <c r="A5" s="6"/>
      <c r="B5" s="6"/>
      <c r="C5" s="6"/>
      <c r="D5" s="6"/>
      <c r="E5" s="6" t="s">
        <v>560</v>
      </c>
      <c r="F5" s="6" t="s">
        <v>561</v>
      </c>
      <c r="G5" s="6" t="s">
        <v>562</v>
      </c>
    </row>
    <row r="6" s="1" customFormat="1" ht="15" customHeight="1" spans="1:7">
      <c r="A6" s="7">
        <v>1</v>
      </c>
      <c r="B6" s="7">
        <v>2</v>
      </c>
      <c r="C6" s="7">
        <v>3</v>
      </c>
      <c r="D6" s="7">
        <v>4</v>
      </c>
      <c r="E6" s="7">
        <v>5</v>
      </c>
      <c r="F6" s="7">
        <v>6</v>
      </c>
      <c r="G6" s="7">
        <v>7</v>
      </c>
    </row>
    <row r="7" s="1" customFormat="1" ht="24" customHeight="1" spans="1:7">
      <c r="A7" s="8" t="s">
        <v>71</v>
      </c>
      <c r="B7" s="8"/>
      <c r="C7" s="8"/>
      <c r="D7" s="8"/>
      <c r="E7" s="9">
        <f t="shared" ref="E7:G7" si="0">E17</f>
        <v>7617334.9</v>
      </c>
      <c r="F7" s="9">
        <f t="shared" si="0"/>
        <v>7617334.9</v>
      </c>
      <c r="G7" s="9">
        <f t="shared" si="0"/>
        <v>7617334.9</v>
      </c>
    </row>
    <row r="8" s="1" customFormat="1" ht="24" customHeight="1" spans="1:7">
      <c r="A8" s="8"/>
      <c r="B8" s="8" t="s">
        <v>320</v>
      </c>
      <c r="C8" s="8" t="s">
        <v>337</v>
      </c>
      <c r="D8" s="8" t="s">
        <v>563</v>
      </c>
      <c r="E8" s="9">
        <v>1627430</v>
      </c>
      <c r="F8" s="9">
        <v>1627430</v>
      </c>
      <c r="G8" s="9">
        <v>1627430</v>
      </c>
    </row>
    <row r="9" s="1" customFormat="1" ht="24" customHeight="1" spans="1:7">
      <c r="A9" s="8"/>
      <c r="B9" s="8" t="s">
        <v>329</v>
      </c>
      <c r="C9" s="8" t="s">
        <v>328</v>
      </c>
      <c r="D9" s="8" t="s">
        <v>563</v>
      </c>
      <c r="E9" s="9">
        <v>35000</v>
      </c>
      <c r="F9" s="9">
        <v>35000</v>
      </c>
      <c r="G9" s="9">
        <v>35000</v>
      </c>
    </row>
    <row r="10" s="1" customFormat="1" ht="24" customHeight="1" spans="1:7">
      <c r="A10" s="8"/>
      <c r="B10" s="8" t="s">
        <v>320</v>
      </c>
      <c r="C10" s="8" t="s">
        <v>319</v>
      </c>
      <c r="D10" s="8" t="s">
        <v>563</v>
      </c>
      <c r="E10" s="9">
        <v>530000</v>
      </c>
      <c r="F10" s="9">
        <v>530000</v>
      </c>
      <c r="G10" s="9">
        <v>530000</v>
      </c>
    </row>
    <row r="11" s="1" customFormat="1" ht="24" customHeight="1" spans="1:7">
      <c r="A11" s="8"/>
      <c r="B11" s="8" t="s">
        <v>329</v>
      </c>
      <c r="C11" s="8" t="s">
        <v>341</v>
      </c>
      <c r="D11" s="8" t="s">
        <v>563</v>
      </c>
      <c r="E11" s="9">
        <v>30000</v>
      </c>
      <c r="F11" s="9">
        <v>30000</v>
      </c>
      <c r="G11" s="9">
        <v>30000</v>
      </c>
    </row>
    <row r="12" s="1" customFormat="1" ht="24" customHeight="1" spans="1:7">
      <c r="A12" s="8"/>
      <c r="B12" s="8" t="s">
        <v>320</v>
      </c>
      <c r="C12" s="8" t="s">
        <v>343</v>
      </c>
      <c r="D12" s="8" t="s">
        <v>563</v>
      </c>
      <c r="E12" s="9">
        <v>5000000</v>
      </c>
      <c r="F12" s="9">
        <v>5000000</v>
      </c>
      <c r="G12" s="9">
        <v>5000000</v>
      </c>
    </row>
    <row r="13" s="1" customFormat="1" ht="24" customHeight="1" spans="1:7">
      <c r="A13" s="8"/>
      <c r="B13" s="8" t="s">
        <v>320</v>
      </c>
      <c r="C13" s="8" t="s">
        <v>333</v>
      </c>
      <c r="D13" s="8" t="s">
        <v>563</v>
      </c>
      <c r="E13" s="9">
        <v>334730.78</v>
      </c>
      <c r="F13" s="9">
        <v>334730.78</v>
      </c>
      <c r="G13" s="9">
        <v>334730.78</v>
      </c>
    </row>
    <row r="14" s="1" customFormat="1" ht="24" customHeight="1" spans="1:7">
      <c r="A14" s="8"/>
      <c r="B14" s="8" t="s">
        <v>320</v>
      </c>
      <c r="C14" s="8" t="s">
        <v>326</v>
      </c>
      <c r="D14" s="8" t="s">
        <v>563</v>
      </c>
      <c r="E14" s="9">
        <v>8640</v>
      </c>
      <c r="F14" s="9">
        <v>8640</v>
      </c>
      <c r="G14" s="9">
        <v>8640</v>
      </c>
    </row>
    <row r="15" s="1" customFormat="1" ht="24" customHeight="1" spans="1:7">
      <c r="A15" s="8"/>
      <c r="B15" s="8" t="s">
        <v>320</v>
      </c>
      <c r="C15" s="8" t="s">
        <v>324</v>
      </c>
      <c r="D15" s="8" t="s">
        <v>563</v>
      </c>
      <c r="E15" s="9">
        <v>20862.12</v>
      </c>
      <c r="F15" s="9">
        <v>20862.12</v>
      </c>
      <c r="G15" s="9">
        <v>20862.12</v>
      </c>
    </row>
    <row r="16" s="1" customFormat="1" ht="24" customHeight="1" spans="1:7">
      <c r="A16" s="8"/>
      <c r="B16" s="8" t="s">
        <v>320</v>
      </c>
      <c r="C16" s="8" t="s">
        <v>335</v>
      </c>
      <c r="D16" s="8" t="s">
        <v>563</v>
      </c>
      <c r="E16" s="9">
        <v>30672</v>
      </c>
      <c r="F16" s="9">
        <v>30672</v>
      </c>
      <c r="G16" s="9">
        <v>30672</v>
      </c>
    </row>
    <row r="17" s="1" customFormat="1" ht="24" customHeight="1" spans="1:7">
      <c r="A17" s="10" t="s">
        <v>57</v>
      </c>
      <c r="B17" s="10"/>
      <c r="C17" s="10"/>
      <c r="D17" s="10"/>
      <c r="E17" s="9">
        <f t="shared" ref="E17:G17" si="1">SUM(E8:E16)</f>
        <v>7617334.9</v>
      </c>
      <c r="F17" s="9">
        <f t="shared" si="1"/>
        <v>7617334.9</v>
      </c>
      <c r="G17" s="9">
        <f t="shared" si="1"/>
        <v>7617334.9</v>
      </c>
    </row>
  </sheetData>
  <mergeCells count="8">
    <mergeCell ref="A2:G2"/>
    <mergeCell ref="A3:B3"/>
    <mergeCell ref="E4:G4"/>
    <mergeCell ref="A17:D17"/>
    <mergeCell ref="A4:A5"/>
    <mergeCell ref="B4:B5"/>
    <mergeCell ref="C4:C5"/>
    <mergeCell ref="D4:D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selection activeCell="A1" sqref="$A1:$XFD1048576"/>
    </sheetView>
  </sheetViews>
  <sheetFormatPr defaultColWidth="9" defaultRowHeight="13.5" customHeight="1"/>
  <cols>
    <col min="1" max="1" width="6.25" style="151" customWidth="1"/>
    <col min="2" max="2" width="12.75" style="151" customWidth="1"/>
    <col min="3" max="5" width="10.625" style="151" customWidth="1"/>
    <col min="6" max="20" width="6.625" style="151" customWidth="1"/>
    <col min="21" max="16384" width="9" style="151"/>
  </cols>
  <sheetData>
    <row r="1" s="151" customFormat="1" ht="15.85" customHeight="1" spans="1:20">
      <c r="A1" s="120"/>
      <c r="B1" s="120"/>
      <c r="C1" s="120"/>
      <c r="D1" s="120"/>
      <c r="E1" s="120"/>
      <c r="F1" s="120"/>
      <c r="G1" s="120"/>
      <c r="H1" s="120"/>
      <c r="I1" s="120"/>
      <c r="J1" s="120"/>
      <c r="K1" s="120"/>
      <c r="L1" s="120"/>
      <c r="M1" s="120"/>
      <c r="N1" s="120"/>
      <c r="O1" s="120"/>
      <c r="P1" s="120"/>
      <c r="Q1" s="120"/>
      <c r="R1" s="120"/>
      <c r="S1" s="120"/>
      <c r="T1" s="25" t="s">
        <v>53</v>
      </c>
    </row>
    <row r="2" s="151" customFormat="1" ht="30.75" customHeight="1" spans="1:20">
      <c r="A2" s="22" t="str">
        <f>"2025"&amp;"年部门收入预算表"</f>
        <v>2025年部门收入预算表</v>
      </c>
      <c r="B2" s="22"/>
      <c r="C2" s="22"/>
      <c r="D2" s="22"/>
      <c r="E2" s="22"/>
      <c r="F2" s="22"/>
      <c r="G2" s="22"/>
      <c r="H2" s="22"/>
      <c r="I2" s="22"/>
      <c r="J2" s="22"/>
      <c r="K2" s="22"/>
      <c r="L2" s="22"/>
      <c r="M2" s="22"/>
      <c r="N2" s="22"/>
      <c r="O2" s="22"/>
      <c r="P2" s="22"/>
      <c r="Q2" s="22"/>
      <c r="R2" s="22"/>
      <c r="S2" s="22"/>
      <c r="T2" s="22"/>
    </row>
    <row r="3" s="151" customFormat="1" ht="31" customHeight="1" spans="1:20">
      <c r="A3" s="44" t="str">
        <f>"单位名称："&amp;"大姚县人力资源和社会保障局"</f>
        <v>单位名称：大姚县人力资源和社会保障局</v>
      </c>
      <c r="B3" s="152"/>
      <c r="C3" s="152"/>
      <c r="D3" s="45"/>
      <c r="E3" s="153"/>
      <c r="F3" s="153"/>
      <c r="G3" s="153"/>
      <c r="H3" s="153"/>
      <c r="I3" s="153"/>
      <c r="J3" s="153"/>
      <c r="K3" s="153"/>
      <c r="L3" s="153"/>
      <c r="M3" s="153"/>
      <c r="N3" s="153"/>
      <c r="O3" s="153"/>
      <c r="P3" s="153"/>
      <c r="Q3" s="153"/>
      <c r="R3" s="153"/>
      <c r="S3" s="153"/>
      <c r="T3" s="153" t="s">
        <v>54</v>
      </c>
    </row>
    <row r="4" s="151" customFormat="1" ht="25" customHeight="1" spans="1:20">
      <c r="A4" s="10" t="s">
        <v>55</v>
      </c>
      <c r="B4" s="10" t="s">
        <v>56</v>
      </c>
      <c r="C4" s="10" t="s">
        <v>57</v>
      </c>
      <c r="D4" s="10" t="s">
        <v>58</v>
      </c>
      <c r="E4" s="10"/>
      <c r="F4" s="10"/>
      <c r="G4" s="10"/>
      <c r="H4" s="10"/>
      <c r="I4" s="10"/>
      <c r="J4" s="10"/>
      <c r="K4" s="10"/>
      <c r="L4" s="10"/>
      <c r="M4" s="10"/>
      <c r="N4" s="10"/>
      <c r="O4" s="10" t="s">
        <v>49</v>
      </c>
      <c r="P4" s="10"/>
      <c r="Q4" s="10"/>
      <c r="R4" s="10"/>
      <c r="S4" s="10"/>
      <c r="T4" s="10"/>
    </row>
    <row r="5" s="151" customFormat="1" ht="25" customHeight="1" spans="1:20">
      <c r="A5" s="10"/>
      <c r="B5" s="10"/>
      <c r="C5" s="10"/>
      <c r="D5" s="10" t="s">
        <v>59</v>
      </c>
      <c r="E5" s="10" t="s">
        <v>60</v>
      </c>
      <c r="F5" s="10" t="s">
        <v>61</v>
      </c>
      <c r="G5" s="10" t="s">
        <v>62</v>
      </c>
      <c r="H5" s="10" t="s">
        <v>63</v>
      </c>
      <c r="I5" s="10" t="s">
        <v>64</v>
      </c>
      <c r="J5" s="10"/>
      <c r="K5" s="10"/>
      <c r="L5" s="10"/>
      <c r="M5" s="10"/>
      <c r="N5" s="10"/>
      <c r="O5" s="10" t="s">
        <v>59</v>
      </c>
      <c r="P5" s="10" t="s">
        <v>60</v>
      </c>
      <c r="Q5" s="10" t="s">
        <v>61</v>
      </c>
      <c r="R5" s="10" t="s">
        <v>62</v>
      </c>
      <c r="S5" s="10" t="s">
        <v>63</v>
      </c>
      <c r="T5" s="10" t="s">
        <v>64</v>
      </c>
    </row>
    <row r="6" s="151" customFormat="1" ht="44" customHeight="1" spans="1:20">
      <c r="A6" s="10"/>
      <c r="B6" s="10"/>
      <c r="C6" s="10"/>
      <c r="D6" s="10"/>
      <c r="E6" s="10"/>
      <c r="F6" s="10"/>
      <c r="G6" s="10"/>
      <c r="H6" s="10"/>
      <c r="I6" s="10" t="s">
        <v>59</v>
      </c>
      <c r="J6" s="10" t="s">
        <v>65</v>
      </c>
      <c r="K6" s="10" t="s">
        <v>66</v>
      </c>
      <c r="L6" s="10" t="s">
        <v>67</v>
      </c>
      <c r="M6" s="10" t="s">
        <v>68</v>
      </c>
      <c r="N6" s="10" t="s">
        <v>69</v>
      </c>
      <c r="O6" s="10"/>
      <c r="P6" s="10"/>
      <c r="Q6" s="10"/>
      <c r="R6" s="10"/>
      <c r="S6" s="10"/>
      <c r="T6" s="10"/>
    </row>
    <row r="7" s="151" customFormat="1" ht="35" customHeight="1" spans="1:20">
      <c r="A7" s="154">
        <v>1</v>
      </c>
      <c r="B7" s="154">
        <v>2</v>
      </c>
      <c r="C7" s="154">
        <v>3</v>
      </c>
      <c r="D7" s="154">
        <v>4</v>
      </c>
      <c r="E7" s="154">
        <v>5</v>
      </c>
      <c r="F7" s="154">
        <v>6</v>
      </c>
      <c r="G7" s="154">
        <v>7</v>
      </c>
      <c r="H7" s="154">
        <v>8</v>
      </c>
      <c r="I7" s="154">
        <v>9</v>
      </c>
      <c r="J7" s="154">
        <v>10</v>
      </c>
      <c r="K7" s="154">
        <v>11</v>
      </c>
      <c r="L7" s="154">
        <v>12</v>
      </c>
      <c r="M7" s="154">
        <v>13</v>
      </c>
      <c r="N7" s="154">
        <v>14</v>
      </c>
      <c r="O7" s="154">
        <v>15</v>
      </c>
      <c r="P7" s="154">
        <v>16</v>
      </c>
      <c r="Q7" s="154">
        <v>17</v>
      </c>
      <c r="R7" s="154">
        <v>18</v>
      </c>
      <c r="S7" s="154">
        <v>19</v>
      </c>
      <c r="T7" s="154">
        <v>20</v>
      </c>
    </row>
    <row r="8" s="151" customFormat="1" ht="35" customHeight="1" spans="1:20">
      <c r="A8" s="155" t="s">
        <v>70</v>
      </c>
      <c r="B8" s="155" t="s">
        <v>71</v>
      </c>
      <c r="C8" s="19">
        <v>43810410.9</v>
      </c>
      <c r="D8" s="19">
        <v>43810410.9</v>
      </c>
      <c r="E8" s="19">
        <v>43810410.9</v>
      </c>
      <c r="F8" s="19"/>
      <c r="G8" s="19"/>
      <c r="H8" s="19"/>
      <c r="I8" s="19"/>
      <c r="J8" s="19"/>
      <c r="K8" s="19"/>
      <c r="L8" s="19"/>
      <c r="M8" s="19"/>
      <c r="N8" s="19"/>
      <c r="O8" s="19"/>
      <c r="P8" s="19"/>
      <c r="Q8" s="19"/>
      <c r="R8" s="19"/>
      <c r="S8" s="19"/>
      <c r="T8" s="19"/>
    </row>
    <row r="9" s="151" customFormat="1" ht="35" customHeight="1" spans="1:20">
      <c r="A9" s="156" t="s">
        <v>57</v>
      </c>
      <c r="B9" s="156"/>
      <c r="C9" s="19">
        <v>43810410.9</v>
      </c>
      <c r="D9" s="19">
        <v>43810410.9</v>
      </c>
      <c r="E9" s="19">
        <v>43810410.9</v>
      </c>
      <c r="F9" s="19"/>
      <c r="G9" s="19"/>
      <c r="H9" s="19"/>
      <c r="I9" s="19"/>
      <c r="J9" s="19"/>
      <c r="K9" s="19"/>
      <c r="L9" s="19"/>
      <c r="M9" s="19"/>
      <c r="N9" s="19"/>
      <c r="O9" s="19"/>
      <c r="P9" s="19"/>
      <c r="Q9" s="19"/>
      <c r="R9" s="19"/>
      <c r="S9" s="19"/>
      <c r="T9" s="19"/>
    </row>
  </sheetData>
  <mergeCells count="20">
    <mergeCell ref="A2:T2"/>
    <mergeCell ref="A3:D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4"/>
  <sheetViews>
    <sheetView topLeftCell="A9" workbookViewId="0">
      <selection activeCell="A1" sqref="$A1:$XFD1048576"/>
    </sheetView>
  </sheetViews>
  <sheetFormatPr defaultColWidth="9" defaultRowHeight="13.5" customHeight="1"/>
  <cols>
    <col min="1" max="1" width="11.375" style="1" customWidth="1"/>
    <col min="2" max="2" width="31.625" style="1" customWidth="1"/>
    <col min="3" max="6" width="10.625" style="1" customWidth="1"/>
    <col min="7" max="15" width="7.625" style="1" customWidth="1"/>
    <col min="16" max="16384" width="9" style="1"/>
  </cols>
  <sheetData>
    <row r="1" s="1" customFormat="1" ht="17.5" customHeight="1" spans="1:15">
      <c r="A1" s="123"/>
      <c r="B1" s="123"/>
      <c r="C1" s="123"/>
      <c r="D1" s="123"/>
      <c r="E1" s="123"/>
      <c r="F1" s="123"/>
      <c r="G1" s="123"/>
      <c r="H1" s="123"/>
      <c r="I1" s="123"/>
      <c r="J1" s="123"/>
      <c r="K1" s="123"/>
      <c r="L1" s="123"/>
      <c r="M1" s="123"/>
      <c r="N1" s="149" t="s">
        <v>72</v>
      </c>
      <c r="O1" s="3"/>
    </row>
    <row r="2" s="1" customFormat="1" ht="30.75" customHeight="1" spans="1:15">
      <c r="A2" s="12" t="str">
        <f>"2025"&amp;"年部门支出预算表"</f>
        <v>2025年部门支出预算表</v>
      </c>
      <c r="B2" s="12"/>
      <c r="C2" s="12"/>
      <c r="D2" s="12"/>
      <c r="E2" s="12"/>
      <c r="F2" s="12"/>
      <c r="G2" s="12"/>
      <c r="H2" s="12"/>
      <c r="I2" s="12"/>
      <c r="J2" s="12"/>
      <c r="K2" s="12"/>
      <c r="L2" s="12"/>
      <c r="M2" s="12"/>
      <c r="N2" s="12"/>
      <c r="O2" s="12"/>
    </row>
    <row r="3" s="1" customFormat="1" customHeight="1" spans="1:15">
      <c r="A3" s="5" t="str">
        <f>"单位名称："&amp;"大姚县人力资源和社会保障局"</f>
        <v>单位名称：大姚县人力资源和社会保障局</v>
      </c>
      <c r="B3" s="5"/>
      <c r="C3" s="3" t="s">
        <v>54</v>
      </c>
      <c r="D3" s="3"/>
      <c r="E3" s="3"/>
      <c r="F3" s="3"/>
      <c r="G3" s="3"/>
      <c r="H3" s="3"/>
      <c r="I3" s="3"/>
      <c r="J3" s="3"/>
      <c r="K3" s="3"/>
      <c r="L3" s="3"/>
      <c r="M3" s="3"/>
      <c r="N3" s="3"/>
      <c r="O3" s="3"/>
    </row>
    <row r="4" s="1" customFormat="1" customHeight="1" spans="1:15">
      <c r="A4" s="10" t="s">
        <v>73</v>
      </c>
      <c r="B4" s="10" t="s">
        <v>74</v>
      </c>
      <c r="C4" s="10" t="s">
        <v>57</v>
      </c>
      <c r="D4" s="10" t="s">
        <v>60</v>
      </c>
      <c r="E4" s="10"/>
      <c r="F4" s="10"/>
      <c r="G4" s="10" t="s">
        <v>61</v>
      </c>
      <c r="H4" s="10" t="s">
        <v>62</v>
      </c>
      <c r="I4" s="10" t="s">
        <v>75</v>
      </c>
      <c r="J4" s="10" t="s">
        <v>64</v>
      </c>
      <c r="K4" s="10"/>
      <c r="L4" s="10"/>
      <c r="M4" s="10"/>
      <c r="N4" s="10"/>
      <c r="O4" s="10"/>
    </row>
    <row r="5" s="1" customFormat="1" ht="27.75" customHeight="1" spans="1:15">
      <c r="A5" s="10"/>
      <c r="B5" s="10"/>
      <c r="C5" s="10"/>
      <c r="D5" s="10" t="s">
        <v>59</v>
      </c>
      <c r="E5" s="10" t="s">
        <v>76</v>
      </c>
      <c r="F5" s="10" t="s">
        <v>77</v>
      </c>
      <c r="G5" s="10"/>
      <c r="H5" s="10"/>
      <c r="I5" s="10"/>
      <c r="J5" s="10" t="s">
        <v>59</v>
      </c>
      <c r="K5" s="10" t="s">
        <v>78</v>
      </c>
      <c r="L5" s="10" t="s">
        <v>79</v>
      </c>
      <c r="M5" s="10" t="s">
        <v>80</v>
      </c>
      <c r="N5" s="10" t="s">
        <v>81</v>
      </c>
      <c r="O5" s="10" t="s">
        <v>82</v>
      </c>
    </row>
    <row r="6" s="1" customFormat="1" ht="17" customHeight="1" spans="1:15">
      <c r="A6" s="135" t="s">
        <v>83</v>
      </c>
      <c r="B6" s="135" t="s">
        <v>84</v>
      </c>
      <c r="C6" s="135" t="s">
        <v>85</v>
      </c>
      <c r="D6" s="136" t="s">
        <v>86</v>
      </c>
      <c r="E6" s="136" t="s">
        <v>87</v>
      </c>
      <c r="F6" s="136" t="s">
        <v>88</v>
      </c>
      <c r="G6" s="136" t="s">
        <v>89</v>
      </c>
      <c r="H6" s="136" t="s">
        <v>90</v>
      </c>
      <c r="I6" s="136" t="s">
        <v>91</v>
      </c>
      <c r="J6" s="136" t="s">
        <v>92</v>
      </c>
      <c r="K6" s="136" t="s">
        <v>93</v>
      </c>
      <c r="L6" s="136" t="s">
        <v>94</v>
      </c>
      <c r="M6" s="136" t="s">
        <v>95</v>
      </c>
      <c r="N6" s="135" t="s">
        <v>96</v>
      </c>
      <c r="O6" s="150">
        <v>15</v>
      </c>
    </row>
    <row r="7" s="1" customFormat="1" ht="17" customHeight="1" spans="1:15">
      <c r="A7" s="8" t="s">
        <v>97</v>
      </c>
      <c r="B7" s="137" t="s">
        <v>98</v>
      </c>
      <c r="C7" s="9">
        <f t="shared" ref="C7:C33" si="0">D7+G7+H7+I7</f>
        <v>41846876.9</v>
      </c>
      <c r="D7" s="9">
        <f t="shared" ref="D7:F7" si="1">D8+D12+D16+D18+D20</f>
        <v>41846876.9</v>
      </c>
      <c r="E7" s="9">
        <f t="shared" si="1"/>
        <v>34759542</v>
      </c>
      <c r="F7" s="9">
        <f t="shared" si="1"/>
        <v>7087334.9</v>
      </c>
      <c r="G7" s="9"/>
      <c r="H7" s="9"/>
      <c r="I7" s="9"/>
      <c r="J7" s="9"/>
      <c r="K7" s="9"/>
      <c r="L7" s="9"/>
      <c r="M7" s="9"/>
      <c r="N7" s="9"/>
      <c r="O7" s="9"/>
    </row>
    <row r="8" s="1" customFormat="1" ht="17" customHeight="1" spans="1:15">
      <c r="A8" s="121" t="s">
        <v>99</v>
      </c>
      <c r="B8" s="138" t="s">
        <v>100</v>
      </c>
      <c r="C8" s="9">
        <f t="shared" si="0"/>
        <v>9846801.12</v>
      </c>
      <c r="D8" s="9">
        <f t="shared" ref="D8:D34" si="2">E8+F8</f>
        <v>9846801.12</v>
      </c>
      <c r="E8" s="9">
        <v>8102837</v>
      </c>
      <c r="F8" s="9">
        <v>1743964.12</v>
      </c>
      <c r="G8" s="9"/>
      <c r="H8" s="9"/>
      <c r="I8" s="9"/>
      <c r="J8" s="9"/>
      <c r="K8" s="9"/>
      <c r="L8" s="9"/>
      <c r="M8" s="9"/>
      <c r="N8" s="9"/>
      <c r="O8" s="9"/>
    </row>
    <row r="9" s="1" customFormat="1" ht="17" customHeight="1" spans="1:15">
      <c r="A9" s="122" t="s">
        <v>101</v>
      </c>
      <c r="B9" s="139" t="s">
        <v>102</v>
      </c>
      <c r="C9" s="9">
        <f t="shared" si="0"/>
        <v>7954198</v>
      </c>
      <c r="D9" s="9">
        <f t="shared" si="2"/>
        <v>7954198</v>
      </c>
      <c r="E9" s="9">
        <v>7919198</v>
      </c>
      <c r="F9" s="9">
        <v>35000</v>
      </c>
      <c r="G9" s="9"/>
      <c r="H9" s="9"/>
      <c r="I9" s="9"/>
      <c r="J9" s="9"/>
      <c r="K9" s="9"/>
      <c r="L9" s="9"/>
      <c r="M9" s="9"/>
      <c r="N9" s="9"/>
      <c r="O9" s="9"/>
    </row>
    <row r="10" s="1" customFormat="1" ht="17" customHeight="1" spans="1:15">
      <c r="A10" s="122" t="s">
        <v>103</v>
      </c>
      <c r="B10" s="139" t="s">
        <v>104</v>
      </c>
      <c r="C10" s="9">
        <f t="shared" si="0"/>
        <v>30000</v>
      </c>
      <c r="D10" s="9">
        <f t="shared" si="2"/>
        <v>30000</v>
      </c>
      <c r="E10" s="9"/>
      <c r="F10" s="9">
        <v>30000</v>
      </c>
      <c r="G10" s="9"/>
      <c r="H10" s="9"/>
      <c r="I10" s="9"/>
      <c r="J10" s="9"/>
      <c r="K10" s="9"/>
      <c r="L10" s="9"/>
      <c r="M10" s="9"/>
      <c r="N10" s="9"/>
      <c r="O10" s="9"/>
    </row>
    <row r="11" s="1" customFormat="1" ht="17" customHeight="1" spans="1:15">
      <c r="A11" s="122" t="s">
        <v>105</v>
      </c>
      <c r="B11" s="139" t="s">
        <v>106</v>
      </c>
      <c r="C11" s="9">
        <f t="shared" si="0"/>
        <v>1862603.12</v>
      </c>
      <c r="D11" s="9">
        <f t="shared" si="2"/>
        <v>1862603.12</v>
      </c>
      <c r="E11" s="9">
        <v>183639</v>
      </c>
      <c r="F11" s="9">
        <v>1678964.12</v>
      </c>
      <c r="G11" s="9"/>
      <c r="H11" s="9"/>
      <c r="I11" s="9"/>
      <c r="J11" s="9"/>
      <c r="K11" s="9"/>
      <c r="L11" s="9"/>
      <c r="M11" s="9"/>
      <c r="N11" s="9"/>
      <c r="O11" s="9"/>
    </row>
    <row r="12" s="1" customFormat="1" ht="17" customHeight="1" spans="1:15">
      <c r="A12" s="140" t="s">
        <v>107</v>
      </c>
      <c r="B12" s="141" t="s">
        <v>108</v>
      </c>
      <c r="C12" s="9">
        <f t="shared" si="0"/>
        <v>26617129</v>
      </c>
      <c r="D12" s="9">
        <f t="shared" si="2"/>
        <v>26617129</v>
      </c>
      <c r="E12" s="70">
        <v>26617129</v>
      </c>
      <c r="F12" s="126"/>
      <c r="G12" s="70"/>
      <c r="H12" s="70"/>
      <c r="I12" s="70"/>
      <c r="J12" s="70"/>
      <c r="K12" s="70"/>
      <c r="L12" s="70"/>
      <c r="M12" s="70"/>
      <c r="N12" s="70"/>
      <c r="O12" s="70"/>
    </row>
    <row r="13" s="1" customFormat="1" ht="17" customHeight="1" spans="1:15">
      <c r="A13" s="122" t="s">
        <v>109</v>
      </c>
      <c r="B13" s="139" t="s">
        <v>110</v>
      </c>
      <c r="C13" s="9">
        <f t="shared" si="0"/>
        <v>581543</v>
      </c>
      <c r="D13" s="9">
        <f t="shared" si="2"/>
        <v>581543</v>
      </c>
      <c r="E13" s="9">
        <v>581543</v>
      </c>
      <c r="F13" s="9"/>
      <c r="G13" s="9"/>
      <c r="H13" s="9"/>
      <c r="I13" s="9"/>
      <c r="J13" s="9"/>
      <c r="K13" s="9"/>
      <c r="L13" s="9"/>
      <c r="M13" s="9"/>
      <c r="N13" s="9"/>
      <c r="O13" s="9"/>
    </row>
    <row r="14" s="1" customFormat="1" ht="17" customHeight="1" spans="1:15">
      <c r="A14" s="122" t="s">
        <v>111</v>
      </c>
      <c r="B14" s="139" t="s">
        <v>112</v>
      </c>
      <c r="C14" s="9">
        <f t="shared" si="0"/>
        <v>1035586</v>
      </c>
      <c r="D14" s="9">
        <f t="shared" si="2"/>
        <v>1035586</v>
      </c>
      <c r="E14" s="9">
        <v>1035586</v>
      </c>
      <c r="F14" s="126"/>
      <c r="G14" s="9"/>
      <c r="H14" s="9"/>
      <c r="I14" s="9"/>
      <c r="J14" s="9"/>
      <c r="K14" s="9"/>
      <c r="L14" s="9"/>
      <c r="M14" s="9"/>
      <c r="N14" s="9"/>
      <c r="O14" s="9"/>
    </row>
    <row r="15" s="1" customFormat="1" ht="17" customHeight="1" spans="1:15">
      <c r="A15" s="142" t="s">
        <v>113</v>
      </c>
      <c r="B15" s="143" t="s">
        <v>114</v>
      </c>
      <c r="C15" s="70">
        <f t="shared" si="0"/>
        <v>25000000</v>
      </c>
      <c r="D15" s="70">
        <f t="shared" si="2"/>
        <v>25000000</v>
      </c>
      <c r="E15" s="70">
        <v>25000000</v>
      </c>
      <c r="F15" s="144"/>
      <c r="G15" s="70"/>
      <c r="H15" s="70"/>
      <c r="I15" s="70"/>
      <c r="J15" s="70"/>
      <c r="K15" s="70"/>
      <c r="L15" s="70"/>
      <c r="M15" s="70"/>
      <c r="N15" s="70"/>
      <c r="O15" s="70"/>
    </row>
    <row r="16" s="1" customFormat="1" ht="17" customHeight="1" spans="1:15">
      <c r="A16" s="121" t="s">
        <v>115</v>
      </c>
      <c r="B16" s="138" t="s">
        <v>116</v>
      </c>
      <c r="C16" s="9">
        <f t="shared" si="0"/>
        <v>8640</v>
      </c>
      <c r="D16" s="9">
        <f t="shared" si="2"/>
        <v>8640</v>
      </c>
      <c r="E16" s="9"/>
      <c r="F16" s="9">
        <v>8640</v>
      </c>
      <c r="G16" s="9"/>
      <c r="H16" s="9"/>
      <c r="I16" s="9"/>
      <c r="J16" s="9"/>
      <c r="K16" s="9"/>
      <c r="L16" s="9"/>
      <c r="M16" s="9"/>
      <c r="N16" s="9"/>
      <c r="O16" s="9"/>
    </row>
    <row r="17" s="1" customFormat="1" ht="17" customHeight="1" spans="1:15">
      <c r="A17" s="122" t="s">
        <v>117</v>
      </c>
      <c r="B17" s="139" t="s">
        <v>118</v>
      </c>
      <c r="C17" s="9">
        <f t="shared" si="0"/>
        <v>8640</v>
      </c>
      <c r="D17" s="9">
        <f t="shared" si="2"/>
        <v>8640</v>
      </c>
      <c r="E17" s="9"/>
      <c r="F17" s="9">
        <v>8640</v>
      </c>
      <c r="G17" s="9"/>
      <c r="H17" s="9"/>
      <c r="I17" s="9"/>
      <c r="J17" s="9"/>
      <c r="K17" s="9"/>
      <c r="L17" s="9"/>
      <c r="M17" s="9"/>
      <c r="N17" s="9"/>
      <c r="O17" s="9"/>
    </row>
    <row r="18" s="1" customFormat="1" ht="17" customHeight="1" spans="1:15">
      <c r="A18" s="121" t="s">
        <v>119</v>
      </c>
      <c r="B18" s="138" t="s">
        <v>120</v>
      </c>
      <c r="C18" s="9">
        <f t="shared" si="0"/>
        <v>5000000</v>
      </c>
      <c r="D18" s="9">
        <f t="shared" si="2"/>
        <v>5000000</v>
      </c>
      <c r="E18" s="9"/>
      <c r="F18" s="9">
        <v>5000000</v>
      </c>
      <c r="G18" s="9"/>
      <c r="H18" s="9"/>
      <c r="I18" s="9"/>
      <c r="J18" s="9"/>
      <c r="K18" s="9"/>
      <c r="L18" s="9"/>
      <c r="M18" s="9"/>
      <c r="N18" s="9"/>
      <c r="O18" s="9"/>
    </row>
    <row r="19" s="1" customFormat="1" ht="17" customHeight="1" spans="1:15">
      <c r="A19" s="122" t="s">
        <v>121</v>
      </c>
      <c r="B19" s="139" t="s">
        <v>122</v>
      </c>
      <c r="C19" s="9">
        <f t="shared" si="0"/>
        <v>5000000</v>
      </c>
      <c r="D19" s="9">
        <f t="shared" si="2"/>
        <v>5000000</v>
      </c>
      <c r="E19" s="9"/>
      <c r="F19" s="9">
        <v>5000000</v>
      </c>
      <c r="G19" s="9"/>
      <c r="H19" s="9"/>
      <c r="I19" s="9"/>
      <c r="J19" s="9"/>
      <c r="K19" s="9"/>
      <c r="L19" s="9"/>
      <c r="M19" s="9"/>
      <c r="N19" s="9"/>
      <c r="O19" s="9"/>
    </row>
    <row r="20" s="76" customFormat="1" ht="17" customHeight="1" spans="1:15">
      <c r="A20" s="145" t="s">
        <v>123</v>
      </c>
      <c r="B20" s="146" t="s">
        <v>124</v>
      </c>
      <c r="C20" s="147">
        <f t="shared" si="0"/>
        <v>374306.78</v>
      </c>
      <c r="D20" s="147">
        <f t="shared" si="2"/>
        <v>374306.78</v>
      </c>
      <c r="E20" s="147">
        <v>39576</v>
      </c>
      <c r="F20" s="147">
        <v>334730.78</v>
      </c>
      <c r="G20" s="147"/>
      <c r="H20" s="147"/>
      <c r="I20" s="147"/>
      <c r="J20" s="147"/>
      <c r="K20" s="147"/>
      <c r="L20" s="147"/>
      <c r="M20" s="147"/>
      <c r="N20" s="147"/>
      <c r="O20" s="147"/>
    </row>
    <row r="21" s="1" customFormat="1" ht="17" customHeight="1" spans="1:15">
      <c r="A21" s="122" t="s">
        <v>125</v>
      </c>
      <c r="B21" s="139" t="s">
        <v>126</v>
      </c>
      <c r="C21" s="9">
        <f t="shared" si="0"/>
        <v>374306.78</v>
      </c>
      <c r="D21" s="9">
        <f t="shared" si="2"/>
        <v>374306.78</v>
      </c>
      <c r="E21" s="9">
        <v>39576</v>
      </c>
      <c r="F21" s="9">
        <v>334730.78</v>
      </c>
      <c r="G21" s="9"/>
      <c r="H21" s="9"/>
      <c r="I21" s="9"/>
      <c r="J21" s="9"/>
      <c r="K21" s="9"/>
      <c r="L21" s="9"/>
      <c r="M21" s="9"/>
      <c r="N21" s="9"/>
      <c r="O21" s="9"/>
    </row>
    <row r="22" s="1" customFormat="1" ht="17" customHeight="1" spans="1:15">
      <c r="A22" s="8" t="s">
        <v>127</v>
      </c>
      <c r="B22" s="137" t="s">
        <v>128</v>
      </c>
      <c r="C22" s="9">
        <f t="shared" si="0"/>
        <v>672728</v>
      </c>
      <c r="D22" s="9">
        <f t="shared" si="2"/>
        <v>672728</v>
      </c>
      <c r="E22" s="9">
        <f>E23</f>
        <v>672728</v>
      </c>
      <c r="F22" s="9"/>
      <c r="G22" s="9"/>
      <c r="H22" s="9"/>
      <c r="I22" s="9"/>
      <c r="J22" s="9"/>
      <c r="K22" s="9"/>
      <c r="L22" s="9"/>
      <c r="M22" s="9"/>
      <c r="N22" s="9"/>
      <c r="O22" s="9"/>
    </row>
    <row r="23" s="1" customFormat="1" ht="17" customHeight="1" spans="1:15">
      <c r="A23" s="121" t="s">
        <v>129</v>
      </c>
      <c r="B23" s="138" t="s">
        <v>130</v>
      </c>
      <c r="C23" s="9">
        <f t="shared" si="0"/>
        <v>672728</v>
      </c>
      <c r="D23" s="9">
        <f t="shared" si="2"/>
        <v>672728</v>
      </c>
      <c r="E23" s="9">
        <f>E24+E25+E26+E27</f>
        <v>672728</v>
      </c>
      <c r="F23" s="9"/>
      <c r="G23" s="9"/>
      <c r="H23" s="9"/>
      <c r="I23" s="9"/>
      <c r="J23" s="9"/>
      <c r="K23" s="9"/>
      <c r="L23" s="9"/>
      <c r="M23" s="9"/>
      <c r="N23" s="9"/>
      <c r="O23" s="9"/>
    </row>
    <row r="24" s="1" customFormat="1" ht="17" customHeight="1" spans="1:15">
      <c r="A24" s="122" t="s">
        <v>131</v>
      </c>
      <c r="B24" s="139" t="s">
        <v>132</v>
      </c>
      <c r="C24" s="9">
        <f t="shared" si="0"/>
        <v>244167</v>
      </c>
      <c r="D24" s="9">
        <f t="shared" si="2"/>
        <v>244167</v>
      </c>
      <c r="E24" s="9">
        <v>244167</v>
      </c>
      <c r="F24" s="9"/>
      <c r="G24" s="9"/>
      <c r="H24" s="9"/>
      <c r="I24" s="9"/>
      <c r="J24" s="9"/>
      <c r="K24" s="9"/>
      <c r="L24" s="9"/>
      <c r="M24" s="9"/>
      <c r="N24" s="9"/>
      <c r="O24" s="9"/>
    </row>
    <row r="25" s="1" customFormat="1" ht="17" customHeight="1" spans="1:15">
      <c r="A25" s="122" t="s">
        <v>133</v>
      </c>
      <c r="B25" s="139" t="s">
        <v>134</v>
      </c>
      <c r="C25" s="9">
        <f t="shared" si="0"/>
        <v>111339</v>
      </c>
      <c r="D25" s="9">
        <f t="shared" si="2"/>
        <v>111339</v>
      </c>
      <c r="E25" s="9">
        <v>111339</v>
      </c>
      <c r="F25" s="9"/>
      <c r="G25" s="9"/>
      <c r="H25" s="9"/>
      <c r="I25" s="9"/>
      <c r="J25" s="9"/>
      <c r="K25" s="9"/>
      <c r="L25" s="9"/>
      <c r="M25" s="9"/>
      <c r="N25" s="9"/>
      <c r="O25" s="9"/>
    </row>
    <row r="26" s="1" customFormat="1" ht="17" customHeight="1" spans="1:15">
      <c r="A26" s="122" t="s">
        <v>135</v>
      </c>
      <c r="B26" s="139" t="s">
        <v>136</v>
      </c>
      <c r="C26" s="9">
        <f t="shared" si="0"/>
        <v>282022</v>
      </c>
      <c r="D26" s="9">
        <f t="shared" si="2"/>
        <v>282022</v>
      </c>
      <c r="E26" s="9">
        <v>282022</v>
      </c>
      <c r="F26" s="9"/>
      <c r="G26" s="9"/>
      <c r="H26" s="9"/>
      <c r="I26" s="9"/>
      <c r="J26" s="9"/>
      <c r="K26" s="9"/>
      <c r="L26" s="9"/>
      <c r="M26" s="9"/>
      <c r="N26" s="9"/>
      <c r="O26" s="9"/>
    </row>
    <row r="27" s="1" customFormat="1" ht="17" customHeight="1" spans="1:15">
      <c r="A27" s="122" t="s">
        <v>137</v>
      </c>
      <c r="B27" s="139" t="s">
        <v>138</v>
      </c>
      <c r="C27" s="9">
        <f t="shared" si="0"/>
        <v>35200</v>
      </c>
      <c r="D27" s="9">
        <f t="shared" si="2"/>
        <v>35200</v>
      </c>
      <c r="E27" s="9">
        <v>35200</v>
      </c>
      <c r="F27" s="9"/>
      <c r="G27" s="9"/>
      <c r="H27" s="9"/>
      <c r="I27" s="9"/>
      <c r="J27" s="9"/>
      <c r="K27" s="9"/>
      <c r="L27" s="9"/>
      <c r="M27" s="9"/>
      <c r="N27" s="9"/>
      <c r="O27" s="9"/>
    </row>
    <row r="28" s="1" customFormat="1" ht="17" customHeight="1" spans="1:15">
      <c r="A28" s="8" t="s">
        <v>139</v>
      </c>
      <c r="B28" s="137" t="s">
        <v>140</v>
      </c>
      <c r="C28" s="9">
        <f t="shared" si="0"/>
        <v>530000</v>
      </c>
      <c r="D28" s="9">
        <f t="shared" si="2"/>
        <v>530000</v>
      </c>
      <c r="E28" s="9"/>
      <c r="F28" s="9">
        <v>530000</v>
      </c>
      <c r="G28" s="9"/>
      <c r="H28" s="9"/>
      <c r="I28" s="9"/>
      <c r="J28" s="9"/>
      <c r="K28" s="9"/>
      <c r="L28" s="9"/>
      <c r="M28" s="9"/>
      <c r="N28" s="9"/>
      <c r="O28" s="9"/>
    </row>
    <row r="29" s="1" customFormat="1" ht="17" customHeight="1" spans="1:15">
      <c r="A29" s="121" t="s">
        <v>141</v>
      </c>
      <c r="B29" s="138" t="s">
        <v>142</v>
      </c>
      <c r="C29" s="9">
        <f t="shared" si="0"/>
        <v>530000</v>
      </c>
      <c r="D29" s="9">
        <f t="shared" si="2"/>
        <v>530000</v>
      </c>
      <c r="E29" s="9"/>
      <c r="F29" s="9">
        <v>530000</v>
      </c>
      <c r="G29" s="9"/>
      <c r="H29" s="9"/>
      <c r="I29" s="9"/>
      <c r="J29" s="9"/>
      <c r="K29" s="9"/>
      <c r="L29" s="9"/>
      <c r="M29" s="9"/>
      <c r="N29" s="9"/>
      <c r="O29" s="9"/>
    </row>
    <row r="30" s="1" customFormat="1" ht="17" customHeight="1" spans="1:15">
      <c r="A30" s="122" t="s">
        <v>143</v>
      </c>
      <c r="B30" s="139" t="s">
        <v>144</v>
      </c>
      <c r="C30" s="9">
        <f t="shared" si="0"/>
        <v>530000</v>
      </c>
      <c r="D30" s="9">
        <f t="shared" si="2"/>
        <v>530000</v>
      </c>
      <c r="E30" s="9"/>
      <c r="F30" s="9">
        <v>530000</v>
      </c>
      <c r="G30" s="9"/>
      <c r="H30" s="9"/>
      <c r="I30" s="9"/>
      <c r="J30" s="9"/>
      <c r="K30" s="9"/>
      <c r="L30" s="9"/>
      <c r="M30" s="9"/>
      <c r="N30" s="9"/>
      <c r="O30" s="9"/>
    </row>
    <row r="31" s="1" customFormat="1" ht="17" customHeight="1" spans="1:15">
      <c r="A31" s="8" t="s">
        <v>145</v>
      </c>
      <c r="B31" s="137" t="s">
        <v>146</v>
      </c>
      <c r="C31" s="9">
        <f t="shared" si="0"/>
        <v>760806</v>
      </c>
      <c r="D31" s="9">
        <f t="shared" si="2"/>
        <v>760806</v>
      </c>
      <c r="E31" s="9">
        <v>760806</v>
      </c>
      <c r="F31" s="9"/>
      <c r="G31" s="9"/>
      <c r="H31" s="9"/>
      <c r="I31" s="9"/>
      <c r="J31" s="9"/>
      <c r="K31" s="9"/>
      <c r="L31" s="9"/>
      <c r="M31" s="9"/>
      <c r="N31" s="9"/>
      <c r="O31" s="9"/>
    </row>
    <row r="32" s="1" customFormat="1" ht="17" customHeight="1" spans="1:15">
      <c r="A32" s="121" t="s">
        <v>147</v>
      </c>
      <c r="B32" s="138" t="s">
        <v>148</v>
      </c>
      <c r="C32" s="9">
        <f t="shared" si="0"/>
        <v>760806</v>
      </c>
      <c r="D32" s="9">
        <f t="shared" si="2"/>
        <v>760806</v>
      </c>
      <c r="E32" s="9">
        <v>760806</v>
      </c>
      <c r="F32" s="9"/>
      <c r="G32" s="9"/>
      <c r="H32" s="9"/>
      <c r="I32" s="9"/>
      <c r="J32" s="9"/>
      <c r="K32" s="9"/>
      <c r="L32" s="9"/>
      <c r="M32" s="9"/>
      <c r="N32" s="9"/>
      <c r="O32" s="9"/>
    </row>
    <row r="33" s="1" customFormat="1" ht="17" customHeight="1" spans="1:15">
      <c r="A33" s="122" t="s">
        <v>149</v>
      </c>
      <c r="B33" s="139" t="s">
        <v>150</v>
      </c>
      <c r="C33" s="9">
        <f t="shared" si="0"/>
        <v>760806</v>
      </c>
      <c r="D33" s="9">
        <f t="shared" si="2"/>
        <v>760806</v>
      </c>
      <c r="E33" s="9">
        <v>760806</v>
      </c>
      <c r="F33" s="9"/>
      <c r="G33" s="9"/>
      <c r="H33" s="9"/>
      <c r="I33" s="9"/>
      <c r="J33" s="9"/>
      <c r="K33" s="9"/>
      <c r="L33" s="9"/>
      <c r="M33" s="9"/>
      <c r="N33" s="9"/>
      <c r="O33" s="9"/>
    </row>
    <row r="34" s="1" customFormat="1" ht="17" customHeight="1" spans="1:15">
      <c r="A34" s="148" t="s">
        <v>57</v>
      </c>
      <c r="B34" s="148"/>
      <c r="C34" s="9">
        <f t="shared" ref="C34:F34" si="3">C7+C22+C28+C31</f>
        <v>43810410.9</v>
      </c>
      <c r="D34" s="9">
        <f t="shared" si="2"/>
        <v>43810410.9</v>
      </c>
      <c r="E34" s="9">
        <f t="shared" si="3"/>
        <v>36193076</v>
      </c>
      <c r="F34" s="9">
        <f t="shared" si="3"/>
        <v>7617334.9</v>
      </c>
      <c r="G34" s="9"/>
      <c r="H34" s="9"/>
      <c r="I34" s="9"/>
      <c r="J34" s="9"/>
      <c r="K34" s="9"/>
      <c r="L34" s="9"/>
      <c r="M34" s="9"/>
      <c r="N34" s="9"/>
      <c r="O34" s="9"/>
    </row>
  </sheetData>
  <mergeCells count="13">
    <mergeCell ref="N1:O1"/>
    <mergeCell ref="A2:O2"/>
    <mergeCell ref="A3:B3"/>
    <mergeCell ref="C3:O3"/>
    <mergeCell ref="D4:F4"/>
    <mergeCell ref="J4:O4"/>
    <mergeCell ref="A34:B34"/>
    <mergeCell ref="A4:A5"/>
    <mergeCell ref="B4:B5"/>
    <mergeCell ref="C4:C5"/>
    <mergeCell ref="G4:G5"/>
    <mergeCell ref="H4:H5"/>
    <mergeCell ref="I4:I5"/>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8"/>
  <sheetViews>
    <sheetView workbookViewId="0">
      <selection activeCell="A1" sqref="$A1:$XFD1048576"/>
    </sheetView>
  </sheetViews>
  <sheetFormatPr defaultColWidth="9" defaultRowHeight="13.5" customHeight="1" outlineLevelCol="3"/>
  <cols>
    <col min="1" max="1" width="22.125" style="1" customWidth="1"/>
    <col min="2" max="2" width="24.85" style="1" customWidth="1"/>
    <col min="3" max="3" width="24.875" style="1" customWidth="1"/>
    <col min="4" max="4" width="20.9916666666667" style="1" customWidth="1"/>
    <col min="5" max="16384" width="9" style="1"/>
  </cols>
  <sheetData>
    <row r="1" s="1" customFormat="1" ht="13.15" customHeight="1" spans="1:4">
      <c r="A1" s="16" t="s">
        <v>151</v>
      </c>
      <c r="B1" s="16"/>
      <c r="C1" s="16"/>
      <c r="D1" s="16"/>
    </row>
    <row r="2" s="1" customFormat="1" ht="43.15" customHeight="1" spans="1:4">
      <c r="A2" s="12" t="str">
        <f>"2025"&amp;"年部门财政拨款收支预算总表"</f>
        <v>2025年部门财政拨款收支预算总表</v>
      </c>
      <c r="B2" s="12"/>
      <c r="C2" s="12"/>
      <c r="D2" s="12"/>
    </row>
    <row r="3" s="1" customFormat="1" ht="18" customHeight="1" spans="1:4">
      <c r="A3" s="5" t="str">
        <f>"单位名称："&amp;"大姚县人力资源和社会保障局"</f>
        <v>单位名称：大姚县人力资源和社会保障局</v>
      </c>
      <c r="B3" s="5"/>
      <c r="C3" s="123"/>
      <c r="D3" s="3" t="s">
        <v>54</v>
      </c>
    </row>
    <row r="4" s="1" customFormat="1" ht="18" customHeight="1" spans="1:4">
      <c r="A4" s="124" t="s">
        <v>152</v>
      </c>
      <c r="B4" s="124"/>
      <c r="C4" s="124" t="s">
        <v>153</v>
      </c>
      <c r="D4" s="124"/>
    </row>
    <row r="5" s="1" customFormat="1" ht="27" customHeight="1" spans="1:4">
      <c r="A5" s="124" t="s">
        <v>5</v>
      </c>
      <c r="B5" s="124" t="str">
        <f>"2025"&amp;"年预算数"</f>
        <v>2025年预算数</v>
      </c>
      <c r="C5" s="6" t="s">
        <v>154</v>
      </c>
      <c r="D5" s="124" t="str">
        <f>"2025"&amp;"年预算数"</f>
        <v>2025年预算数</v>
      </c>
    </row>
    <row r="6" s="1" customFormat="1" ht="20" customHeight="1" spans="1:4">
      <c r="A6" s="125" t="s">
        <v>155</v>
      </c>
      <c r="B6" s="126">
        <v>43810410.9</v>
      </c>
      <c r="C6" s="127" t="s">
        <v>156</v>
      </c>
      <c r="D6" s="9">
        <v>43810410.9</v>
      </c>
    </row>
    <row r="7" s="1" customFormat="1" ht="20" customHeight="1" spans="1:4">
      <c r="A7" s="125" t="s">
        <v>157</v>
      </c>
      <c r="B7" s="126">
        <v>43810410.9</v>
      </c>
      <c r="C7" s="127" t="s">
        <v>158</v>
      </c>
      <c r="D7" s="9"/>
    </row>
    <row r="8" s="1" customFormat="1" ht="20" customHeight="1" spans="1:4">
      <c r="A8" s="125" t="s">
        <v>159</v>
      </c>
      <c r="B8" s="9"/>
      <c r="C8" s="127" t="s">
        <v>160</v>
      </c>
      <c r="D8" s="9"/>
    </row>
    <row r="9" s="1" customFormat="1" ht="20" customHeight="1" spans="1:4">
      <c r="A9" s="125" t="s">
        <v>161</v>
      </c>
      <c r="B9" s="9"/>
      <c r="C9" s="127" t="s">
        <v>162</v>
      </c>
      <c r="D9" s="9"/>
    </row>
    <row r="10" s="1" customFormat="1" ht="20" customHeight="1" spans="1:4">
      <c r="A10" s="125" t="s">
        <v>163</v>
      </c>
      <c r="B10" s="9"/>
      <c r="C10" s="127" t="s">
        <v>164</v>
      </c>
      <c r="D10" s="9"/>
    </row>
    <row r="11" s="1" customFormat="1" ht="20" customHeight="1" spans="1:4">
      <c r="A11" s="125" t="s">
        <v>157</v>
      </c>
      <c r="B11" s="9"/>
      <c r="C11" s="127" t="s">
        <v>165</v>
      </c>
      <c r="D11" s="9"/>
    </row>
    <row r="12" s="1" customFormat="1" ht="20" customHeight="1" spans="1:4">
      <c r="A12" s="128" t="s">
        <v>159</v>
      </c>
      <c r="B12" s="9"/>
      <c r="C12" s="129" t="s">
        <v>166</v>
      </c>
      <c r="D12" s="9"/>
    </row>
    <row r="13" s="1" customFormat="1" ht="20" customHeight="1" spans="1:4">
      <c r="A13" s="128" t="s">
        <v>161</v>
      </c>
      <c r="B13" s="9"/>
      <c r="C13" s="129" t="s">
        <v>167</v>
      </c>
      <c r="D13" s="9"/>
    </row>
    <row r="14" s="1" customFormat="1" ht="20" customHeight="1" spans="1:4">
      <c r="A14" s="130"/>
      <c r="B14" s="9"/>
      <c r="C14" s="129" t="s">
        <v>168</v>
      </c>
      <c r="D14" s="9">
        <v>41846876.9</v>
      </c>
    </row>
    <row r="15" s="1" customFormat="1" ht="20" customHeight="1" spans="1:4">
      <c r="A15" s="130"/>
      <c r="B15" s="9"/>
      <c r="C15" s="129" t="s">
        <v>169</v>
      </c>
      <c r="D15" s="9"/>
    </row>
    <row r="16" s="1" customFormat="1" ht="20" customHeight="1" spans="1:4">
      <c r="A16" s="130"/>
      <c r="B16" s="9"/>
      <c r="C16" s="129" t="s">
        <v>170</v>
      </c>
      <c r="D16" s="9">
        <v>672728</v>
      </c>
    </row>
    <row r="17" s="1" customFormat="1" ht="20" customHeight="1" spans="1:4">
      <c r="A17" s="130"/>
      <c r="B17" s="9"/>
      <c r="C17" s="129" t="s">
        <v>171</v>
      </c>
      <c r="D17" s="9"/>
    </row>
    <row r="18" s="1" customFormat="1" ht="20" customHeight="1" spans="1:4">
      <c r="A18" s="130"/>
      <c r="B18" s="9"/>
      <c r="C18" s="129" t="s">
        <v>172</v>
      </c>
      <c r="D18" s="9"/>
    </row>
    <row r="19" s="1" customFormat="1" ht="20" customHeight="1" spans="1:4">
      <c r="A19" s="130"/>
      <c r="B19" s="9"/>
      <c r="C19" s="129" t="s">
        <v>173</v>
      </c>
      <c r="D19" s="9">
        <v>530000</v>
      </c>
    </row>
    <row r="20" s="1" customFormat="1" ht="20" customHeight="1" spans="1:4">
      <c r="A20" s="130"/>
      <c r="B20" s="9"/>
      <c r="C20" s="129" t="s">
        <v>174</v>
      </c>
      <c r="D20" s="9"/>
    </row>
    <row r="21" s="1" customFormat="1" ht="20" customHeight="1" spans="1:4">
      <c r="A21" s="130"/>
      <c r="B21" s="9"/>
      <c r="C21" s="129" t="s">
        <v>175</v>
      </c>
      <c r="D21" s="9"/>
    </row>
    <row r="22" s="1" customFormat="1" ht="20" customHeight="1" spans="1:4">
      <c r="A22" s="130"/>
      <c r="B22" s="9"/>
      <c r="C22" s="129" t="s">
        <v>176</v>
      </c>
      <c r="D22" s="9"/>
    </row>
    <row r="23" s="1" customFormat="1" ht="20" customHeight="1" spans="1:4">
      <c r="A23" s="130"/>
      <c r="B23" s="9"/>
      <c r="C23" s="129" t="s">
        <v>177</v>
      </c>
      <c r="D23" s="9"/>
    </row>
    <row r="24" s="1" customFormat="1" ht="20" customHeight="1" spans="1:4">
      <c r="A24" s="130"/>
      <c r="B24" s="9"/>
      <c r="C24" s="129" t="s">
        <v>178</v>
      </c>
      <c r="D24" s="9"/>
    </row>
    <row r="25" s="1" customFormat="1" ht="20" customHeight="1" spans="1:4">
      <c r="A25" s="130"/>
      <c r="B25" s="9"/>
      <c r="C25" s="129" t="s">
        <v>179</v>
      </c>
      <c r="D25" s="9"/>
    </row>
    <row r="26" s="1" customFormat="1" ht="20" customHeight="1" spans="1:4">
      <c r="A26" s="130"/>
      <c r="B26" s="9"/>
      <c r="C26" s="129" t="s">
        <v>180</v>
      </c>
      <c r="D26" s="9">
        <v>760806</v>
      </c>
    </row>
    <row r="27" s="1" customFormat="1" ht="20" customHeight="1" spans="1:4">
      <c r="A27" s="130"/>
      <c r="B27" s="9"/>
      <c r="C27" s="129" t="s">
        <v>181</v>
      </c>
      <c r="D27" s="9"/>
    </row>
    <row r="28" s="1" customFormat="1" ht="20" customHeight="1" spans="1:4">
      <c r="A28" s="130"/>
      <c r="B28" s="9"/>
      <c r="C28" s="129" t="s">
        <v>182</v>
      </c>
      <c r="D28" s="9"/>
    </row>
    <row r="29" s="1" customFormat="1" ht="20" customHeight="1" spans="1:4">
      <c r="A29" s="130"/>
      <c r="B29" s="9"/>
      <c r="C29" s="129" t="s">
        <v>183</v>
      </c>
      <c r="D29" s="9"/>
    </row>
    <row r="30" s="1" customFormat="1" ht="20" customHeight="1" spans="1:4">
      <c r="A30" s="130"/>
      <c r="B30" s="9"/>
      <c r="C30" s="129" t="s">
        <v>184</v>
      </c>
      <c r="D30" s="9"/>
    </row>
    <row r="31" s="1" customFormat="1" ht="20" customHeight="1" spans="1:4">
      <c r="A31" s="130"/>
      <c r="B31" s="9"/>
      <c r="C31" s="128" t="s">
        <v>185</v>
      </c>
      <c r="D31" s="9"/>
    </row>
    <row r="32" s="1" customFormat="1" ht="20" customHeight="1" spans="1:4">
      <c r="A32" s="130"/>
      <c r="B32" s="9"/>
      <c r="C32" s="128" t="s">
        <v>186</v>
      </c>
      <c r="D32" s="9"/>
    </row>
    <row r="33" s="1" customFormat="1" ht="20" customHeight="1" spans="1:4">
      <c r="A33" s="130"/>
      <c r="B33" s="9"/>
      <c r="C33" s="131" t="s">
        <v>187</v>
      </c>
      <c r="D33" s="9"/>
    </row>
    <row r="34" s="1" customFormat="1" ht="20" customHeight="1" spans="1:4">
      <c r="A34" s="132"/>
      <c r="B34" s="9"/>
      <c r="C34" s="133" t="s">
        <v>188</v>
      </c>
      <c r="D34" s="9"/>
    </row>
    <row r="35" s="1" customFormat="1" ht="20" customHeight="1" spans="1:4">
      <c r="A35" s="132"/>
      <c r="B35" s="9"/>
      <c r="C35" s="133" t="s">
        <v>189</v>
      </c>
      <c r="D35" s="9"/>
    </row>
    <row r="36" s="1" customFormat="1" ht="20" customHeight="1" spans="1:4">
      <c r="A36" s="132"/>
      <c r="B36" s="9"/>
      <c r="C36" s="133" t="s">
        <v>190</v>
      </c>
      <c r="D36" s="9"/>
    </row>
    <row r="37" s="1" customFormat="1" ht="20" customHeight="1" spans="1:4">
      <c r="A37" s="132"/>
      <c r="B37" s="9"/>
      <c r="C37" s="131" t="s">
        <v>191</v>
      </c>
      <c r="D37" s="134"/>
    </row>
    <row r="38" s="1" customFormat="1" ht="20" customHeight="1" spans="1:4">
      <c r="A38" s="132" t="s">
        <v>51</v>
      </c>
      <c r="B38" s="9">
        <v>43810410.9</v>
      </c>
      <c r="C38" s="132" t="s">
        <v>192</v>
      </c>
      <c r="D38" s="126">
        <v>43810410.9</v>
      </c>
    </row>
  </sheetData>
  <mergeCells count="5">
    <mergeCell ref="A1:D1"/>
    <mergeCell ref="A2:D2"/>
    <mergeCell ref="A3:B3"/>
    <mergeCell ref="A4:B4"/>
    <mergeCell ref="C4:D4"/>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4"/>
  <sheetViews>
    <sheetView workbookViewId="0">
      <selection activeCell="A1" sqref="$A1:$XFD1048576"/>
    </sheetView>
  </sheetViews>
  <sheetFormatPr defaultColWidth="9" defaultRowHeight="13.5" customHeight="1" outlineLevelCol="6"/>
  <cols>
    <col min="1" max="1" width="12.375" style="1" customWidth="1"/>
    <col min="2" max="2" width="21.8416666666667" style="1" customWidth="1"/>
    <col min="3" max="7" width="10.625" style="1" customWidth="1"/>
    <col min="8" max="16384" width="9" style="1"/>
  </cols>
  <sheetData>
    <row r="1" s="1" customFormat="1" ht="15.4" customHeight="1" spans="1:7">
      <c r="A1" s="25" t="s">
        <v>193</v>
      </c>
      <c r="B1" s="25"/>
      <c r="C1" s="25"/>
      <c r="D1" s="25"/>
      <c r="E1" s="25"/>
      <c r="F1" s="25"/>
      <c r="G1" s="25"/>
    </row>
    <row r="2" s="1" customFormat="1" ht="35.65" customHeight="1" spans="1:7">
      <c r="A2" s="119" t="str">
        <f>"2025"&amp;"年一般公共预算支出预算表（按功能科目分类）"</f>
        <v>2025年一般公共预算支出预算表（按功能科目分类）</v>
      </c>
      <c r="B2" s="119"/>
      <c r="C2" s="119"/>
      <c r="D2" s="119"/>
      <c r="E2" s="119"/>
      <c r="F2" s="119"/>
      <c r="G2" s="119"/>
    </row>
    <row r="3" s="1" customFormat="1" ht="26.35" customHeight="1" spans="1:7">
      <c r="A3" s="21" t="str">
        <f>"单位名称："&amp;"大姚县人力资源和社会保障局"</f>
        <v>单位名称：大姚县人力资源和社会保障局</v>
      </c>
      <c r="B3" s="21"/>
      <c r="C3" s="21"/>
      <c r="D3" s="21"/>
      <c r="E3" s="21"/>
      <c r="F3" s="120"/>
      <c r="G3" s="25" t="s">
        <v>2</v>
      </c>
    </row>
    <row r="4" s="1" customFormat="1" ht="18.85" customHeight="1" spans="1:7">
      <c r="A4" s="10" t="s">
        <v>194</v>
      </c>
      <c r="B4" s="10"/>
      <c r="C4" s="10" t="s">
        <v>57</v>
      </c>
      <c r="D4" s="10" t="s">
        <v>76</v>
      </c>
      <c r="E4" s="10"/>
      <c r="F4" s="10"/>
      <c r="G4" s="10" t="s">
        <v>77</v>
      </c>
    </row>
    <row r="5" s="1" customFormat="1" ht="18.85" customHeight="1" spans="1:7">
      <c r="A5" s="10" t="s">
        <v>73</v>
      </c>
      <c r="B5" s="10" t="s">
        <v>74</v>
      </c>
      <c r="C5" s="10"/>
      <c r="D5" s="10" t="s">
        <v>59</v>
      </c>
      <c r="E5" s="10" t="s">
        <v>195</v>
      </c>
      <c r="F5" s="10" t="s">
        <v>196</v>
      </c>
      <c r="G5" s="10"/>
    </row>
    <row r="6" s="1" customFormat="1" ht="18.85" customHeight="1" spans="1:7">
      <c r="A6" s="10" t="s">
        <v>83</v>
      </c>
      <c r="B6" s="10">
        <v>2</v>
      </c>
      <c r="C6" s="10" t="s">
        <v>85</v>
      </c>
      <c r="D6" s="10" t="s">
        <v>86</v>
      </c>
      <c r="E6" s="10" t="s">
        <v>87</v>
      </c>
      <c r="F6" s="10" t="s">
        <v>88</v>
      </c>
      <c r="G6" s="10" t="s">
        <v>89</v>
      </c>
    </row>
    <row r="7" s="1" customFormat="1" ht="20" customHeight="1" spans="1:7">
      <c r="A7" s="8" t="s">
        <v>97</v>
      </c>
      <c r="B7" s="8" t="s">
        <v>98</v>
      </c>
      <c r="C7" s="9">
        <f t="shared" ref="C7:C33" si="0">D7+G7</f>
        <v>41846876.9</v>
      </c>
      <c r="D7" s="9">
        <f t="shared" ref="D7:D33" si="1">E7+F7</f>
        <v>34759542</v>
      </c>
      <c r="E7" s="9">
        <f t="shared" ref="E7:G7" si="2">E8+E12+E16+E18+E20</f>
        <v>34079102</v>
      </c>
      <c r="F7" s="9">
        <f t="shared" si="2"/>
        <v>680440</v>
      </c>
      <c r="G7" s="9">
        <f t="shared" si="2"/>
        <v>7087334.9</v>
      </c>
    </row>
    <row r="8" s="1" customFormat="1" ht="28" customHeight="1" spans="1:7">
      <c r="A8" s="121" t="s">
        <v>99</v>
      </c>
      <c r="B8" s="121" t="s">
        <v>100</v>
      </c>
      <c r="C8" s="9">
        <f t="shared" si="0"/>
        <v>9846801.12</v>
      </c>
      <c r="D8" s="9">
        <f t="shared" si="1"/>
        <v>8102837</v>
      </c>
      <c r="E8" s="9">
        <v>7422397</v>
      </c>
      <c r="F8" s="9">
        <v>680440</v>
      </c>
      <c r="G8" s="9">
        <v>1743964.12</v>
      </c>
    </row>
    <row r="9" s="1" customFormat="1" ht="20" customHeight="1" spans="1:7">
      <c r="A9" s="122" t="s">
        <v>101</v>
      </c>
      <c r="B9" s="122" t="s">
        <v>102</v>
      </c>
      <c r="C9" s="9">
        <f t="shared" si="0"/>
        <v>7954198</v>
      </c>
      <c r="D9" s="9">
        <f t="shared" si="1"/>
        <v>7919198</v>
      </c>
      <c r="E9" s="9">
        <v>7238758</v>
      </c>
      <c r="F9" s="9">
        <v>680440</v>
      </c>
      <c r="G9" s="9">
        <v>35000</v>
      </c>
    </row>
    <row r="10" s="1" customFormat="1" ht="20" customHeight="1" spans="1:7">
      <c r="A10" s="122" t="s">
        <v>103</v>
      </c>
      <c r="B10" s="122" t="s">
        <v>104</v>
      </c>
      <c r="C10" s="9">
        <f t="shared" si="0"/>
        <v>30000</v>
      </c>
      <c r="D10" s="9">
        <f t="shared" si="1"/>
        <v>0</v>
      </c>
      <c r="E10" s="9"/>
      <c r="F10" s="9"/>
      <c r="G10" s="9">
        <v>30000</v>
      </c>
    </row>
    <row r="11" s="1" customFormat="1" ht="28" customHeight="1" spans="1:7">
      <c r="A11" s="122" t="s">
        <v>105</v>
      </c>
      <c r="B11" s="122" t="s">
        <v>106</v>
      </c>
      <c r="C11" s="9">
        <f t="shared" si="0"/>
        <v>1862603.12</v>
      </c>
      <c r="D11" s="9">
        <f t="shared" si="1"/>
        <v>183639</v>
      </c>
      <c r="E11" s="9">
        <v>183639</v>
      </c>
      <c r="F11" s="9"/>
      <c r="G11" s="9">
        <v>1678964.12</v>
      </c>
    </row>
    <row r="12" s="1" customFormat="1" ht="20" customHeight="1" spans="1:7">
      <c r="A12" s="121" t="s">
        <v>107</v>
      </c>
      <c r="B12" s="121" t="s">
        <v>108</v>
      </c>
      <c r="C12" s="9">
        <f t="shared" si="0"/>
        <v>26617129</v>
      </c>
      <c r="D12" s="9">
        <f t="shared" si="1"/>
        <v>26617129</v>
      </c>
      <c r="E12" s="9">
        <v>26617129</v>
      </c>
      <c r="F12" s="9"/>
      <c r="G12" s="9"/>
    </row>
    <row r="13" s="1" customFormat="1" ht="20" customHeight="1" spans="1:7">
      <c r="A13" s="122" t="s">
        <v>109</v>
      </c>
      <c r="B13" s="122" t="s">
        <v>110</v>
      </c>
      <c r="C13" s="9">
        <f t="shared" si="0"/>
        <v>581543</v>
      </c>
      <c r="D13" s="9">
        <f t="shared" si="1"/>
        <v>581543</v>
      </c>
      <c r="E13" s="9">
        <v>581543</v>
      </c>
      <c r="F13" s="9"/>
      <c r="G13" s="9"/>
    </row>
    <row r="14" s="1" customFormat="1" ht="28" customHeight="1" spans="1:7">
      <c r="A14" s="122" t="s">
        <v>111</v>
      </c>
      <c r="B14" s="122" t="s">
        <v>112</v>
      </c>
      <c r="C14" s="9">
        <f t="shared" si="0"/>
        <v>1035586</v>
      </c>
      <c r="D14" s="9">
        <f t="shared" si="1"/>
        <v>1035586</v>
      </c>
      <c r="E14" s="9">
        <v>1035586</v>
      </c>
      <c r="F14" s="9"/>
      <c r="G14" s="9"/>
    </row>
    <row r="15" s="1" customFormat="1" ht="28" customHeight="1" spans="1:7">
      <c r="A15" s="122" t="s">
        <v>113</v>
      </c>
      <c r="B15" s="122" t="s">
        <v>114</v>
      </c>
      <c r="C15" s="9">
        <f t="shared" si="0"/>
        <v>25000000</v>
      </c>
      <c r="D15" s="9">
        <f t="shared" si="1"/>
        <v>25000000</v>
      </c>
      <c r="E15" s="9">
        <v>25000000</v>
      </c>
      <c r="F15" s="9"/>
      <c r="G15" s="9"/>
    </row>
    <row r="16" s="1" customFormat="1" ht="20" customHeight="1" spans="1:7">
      <c r="A16" s="121" t="s">
        <v>115</v>
      </c>
      <c r="B16" s="121" t="s">
        <v>116</v>
      </c>
      <c r="C16" s="9">
        <f t="shared" si="0"/>
        <v>8640</v>
      </c>
      <c r="D16" s="9">
        <f t="shared" si="1"/>
        <v>0</v>
      </c>
      <c r="E16" s="9"/>
      <c r="F16" s="9"/>
      <c r="G16" s="9">
        <v>8640</v>
      </c>
    </row>
    <row r="17" s="1" customFormat="1" ht="20" customHeight="1" spans="1:7">
      <c r="A17" s="122" t="s">
        <v>117</v>
      </c>
      <c r="B17" s="122" t="s">
        <v>118</v>
      </c>
      <c r="C17" s="9">
        <f t="shared" si="0"/>
        <v>8640</v>
      </c>
      <c r="D17" s="9">
        <f t="shared" si="1"/>
        <v>0</v>
      </c>
      <c r="E17" s="9"/>
      <c r="F17" s="9"/>
      <c r="G17" s="9">
        <v>8640</v>
      </c>
    </row>
    <row r="18" s="1" customFormat="1" ht="20" customHeight="1" spans="1:7">
      <c r="A18" s="121" t="s">
        <v>119</v>
      </c>
      <c r="B18" s="121" t="s">
        <v>120</v>
      </c>
      <c r="C18" s="9">
        <f t="shared" si="0"/>
        <v>5000000</v>
      </c>
      <c r="D18" s="9">
        <f t="shared" si="1"/>
        <v>0</v>
      </c>
      <c r="E18" s="9"/>
      <c r="F18" s="9"/>
      <c r="G18" s="9">
        <v>5000000</v>
      </c>
    </row>
    <row r="19" s="1" customFormat="1" ht="20" customHeight="1" spans="1:7">
      <c r="A19" s="122" t="s">
        <v>121</v>
      </c>
      <c r="B19" s="122" t="s">
        <v>122</v>
      </c>
      <c r="C19" s="9">
        <f t="shared" si="0"/>
        <v>5000000</v>
      </c>
      <c r="D19" s="9">
        <f t="shared" si="1"/>
        <v>0</v>
      </c>
      <c r="E19" s="9"/>
      <c r="F19" s="9"/>
      <c r="G19" s="9">
        <v>5000000</v>
      </c>
    </row>
    <row r="20" s="1" customFormat="1" ht="20" customHeight="1" spans="1:7">
      <c r="A20" s="121" t="s">
        <v>123</v>
      </c>
      <c r="B20" s="121" t="s">
        <v>124</v>
      </c>
      <c r="C20" s="9">
        <f t="shared" si="0"/>
        <v>374306.78</v>
      </c>
      <c r="D20" s="9">
        <f t="shared" si="1"/>
        <v>39576</v>
      </c>
      <c r="E20" s="9">
        <v>39576</v>
      </c>
      <c r="F20" s="9"/>
      <c r="G20" s="9">
        <v>334730.78</v>
      </c>
    </row>
    <row r="21" s="1" customFormat="1" ht="20" customHeight="1" spans="1:7">
      <c r="A21" s="122" t="s">
        <v>125</v>
      </c>
      <c r="B21" s="122" t="s">
        <v>126</v>
      </c>
      <c r="C21" s="9">
        <f t="shared" si="0"/>
        <v>374306.78</v>
      </c>
      <c r="D21" s="9">
        <f t="shared" si="1"/>
        <v>39576</v>
      </c>
      <c r="E21" s="9">
        <v>39576</v>
      </c>
      <c r="F21" s="9"/>
      <c r="G21" s="9">
        <v>334730.78</v>
      </c>
    </row>
    <row r="22" s="1" customFormat="1" ht="20" customHeight="1" spans="1:7">
      <c r="A22" s="8" t="s">
        <v>127</v>
      </c>
      <c r="B22" s="8" t="s">
        <v>128</v>
      </c>
      <c r="C22" s="9">
        <f t="shared" si="0"/>
        <v>672728</v>
      </c>
      <c r="D22" s="9">
        <f t="shared" si="1"/>
        <v>672728</v>
      </c>
      <c r="E22" s="9">
        <v>672728</v>
      </c>
      <c r="F22" s="9"/>
      <c r="G22" s="9"/>
    </row>
    <row r="23" s="1" customFormat="1" ht="20" customHeight="1" spans="1:7">
      <c r="A23" s="121" t="s">
        <v>129</v>
      </c>
      <c r="B23" s="121" t="s">
        <v>130</v>
      </c>
      <c r="C23" s="9">
        <f t="shared" si="0"/>
        <v>672728</v>
      </c>
      <c r="D23" s="9">
        <f t="shared" si="1"/>
        <v>672728</v>
      </c>
      <c r="E23" s="9">
        <v>672728</v>
      </c>
      <c r="F23" s="9"/>
      <c r="G23" s="9"/>
    </row>
    <row r="24" s="1" customFormat="1" ht="20" customHeight="1" spans="1:7">
      <c r="A24" s="122" t="s">
        <v>131</v>
      </c>
      <c r="B24" s="122" t="s">
        <v>132</v>
      </c>
      <c r="C24" s="9">
        <f t="shared" si="0"/>
        <v>244167</v>
      </c>
      <c r="D24" s="9">
        <f t="shared" si="1"/>
        <v>244167</v>
      </c>
      <c r="E24" s="9">
        <v>244167</v>
      </c>
      <c r="F24" s="9"/>
      <c r="G24" s="9"/>
    </row>
    <row r="25" s="1" customFormat="1" ht="20" customHeight="1" spans="1:7">
      <c r="A25" s="122" t="s">
        <v>133</v>
      </c>
      <c r="B25" s="122" t="s">
        <v>134</v>
      </c>
      <c r="C25" s="9">
        <f t="shared" si="0"/>
        <v>111339</v>
      </c>
      <c r="D25" s="9">
        <f t="shared" si="1"/>
        <v>111339</v>
      </c>
      <c r="E25" s="9">
        <v>111339</v>
      </c>
      <c r="F25" s="9"/>
      <c r="G25" s="9"/>
    </row>
    <row r="26" s="1" customFormat="1" ht="20" customHeight="1" spans="1:7">
      <c r="A26" s="122" t="s">
        <v>135</v>
      </c>
      <c r="B26" s="122" t="s">
        <v>136</v>
      </c>
      <c r="C26" s="9">
        <f t="shared" si="0"/>
        <v>282022</v>
      </c>
      <c r="D26" s="9">
        <f t="shared" si="1"/>
        <v>282022</v>
      </c>
      <c r="E26" s="9">
        <v>282022</v>
      </c>
      <c r="F26" s="9"/>
      <c r="G26" s="9"/>
    </row>
    <row r="27" s="1" customFormat="1" ht="28" customHeight="1" spans="1:7">
      <c r="A27" s="122" t="s">
        <v>137</v>
      </c>
      <c r="B27" s="122" t="s">
        <v>138</v>
      </c>
      <c r="C27" s="9">
        <f t="shared" si="0"/>
        <v>35200</v>
      </c>
      <c r="D27" s="9">
        <f t="shared" si="1"/>
        <v>35200</v>
      </c>
      <c r="E27" s="9">
        <v>35200</v>
      </c>
      <c r="F27" s="9"/>
      <c r="G27" s="9"/>
    </row>
    <row r="28" s="1" customFormat="1" ht="20" customHeight="1" spans="1:7">
      <c r="A28" s="8" t="s">
        <v>139</v>
      </c>
      <c r="B28" s="8" t="s">
        <v>140</v>
      </c>
      <c r="C28" s="9">
        <f t="shared" si="0"/>
        <v>530000</v>
      </c>
      <c r="D28" s="9">
        <f t="shared" si="1"/>
        <v>0</v>
      </c>
      <c r="E28" s="9"/>
      <c r="F28" s="9"/>
      <c r="G28" s="9">
        <v>530000</v>
      </c>
    </row>
    <row r="29" s="1" customFormat="1" ht="20" customHeight="1" spans="1:7">
      <c r="A29" s="121" t="s">
        <v>141</v>
      </c>
      <c r="B29" s="121" t="s">
        <v>142</v>
      </c>
      <c r="C29" s="9">
        <f t="shared" si="0"/>
        <v>530000</v>
      </c>
      <c r="D29" s="9">
        <f t="shared" si="1"/>
        <v>0</v>
      </c>
      <c r="E29" s="9"/>
      <c r="F29" s="9"/>
      <c r="G29" s="9">
        <v>530000</v>
      </c>
    </row>
    <row r="30" s="1" customFormat="1" ht="20" customHeight="1" spans="1:7">
      <c r="A30" s="122" t="s">
        <v>143</v>
      </c>
      <c r="B30" s="122" t="s">
        <v>144</v>
      </c>
      <c r="C30" s="9">
        <f t="shared" si="0"/>
        <v>530000</v>
      </c>
      <c r="D30" s="9">
        <f t="shared" si="1"/>
        <v>0</v>
      </c>
      <c r="E30" s="9"/>
      <c r="F30" s="9"/>
      <c r="G30" s="9">
        <v>530000</v>
      </c>
    </row>
    <row r="31" s="1" customFormat="1" ht="20" customHeight="1" spans="1:7">
      <c r="A31" s="8" t="s">
        <v>145</v>
      </c>
      <c r="B31" s="8" t="s">
        <v>146</v>
      </c>
      <c r="C31" s="9">
        <f t="shared" si="0"/>
        <v>760806</v>
      </c>
      <c r="D31" s="9">
        <f t="shared" si="1"/>
        <v>760806</v>
      </c>
      <c r="E31" s="9">
        <v>760806</v>
      </c>
      <c r="F31" s="9"/>
      <c r="G31" s="9"/>
    </row>
    <row r="32" s="1" customFormat="1" ht="20" customHeight="1" spans="1:7">
      <c r="A32" s="121" t="s">
        <v>147</v>
      </c>
      <c r="B32" s="121" t="s">
        <v>148</v>
      </c>
      <c r="C32" s="9">
        <f t="shared" si="0"/>
        <v>760806</v>
      </c>
      <c r="D32" s="9">
        <f t="shared" si="1"/>
        <v>760806</v>
      </c>
      <c r="E32" s="9">
        <v>760806</v>
      </c>
      <c r="F32" s="9"/>
      <c r="G32" s="9"/>
    </row>
    <row r="33" s="1" customFormat="1" ht="20" customHeight="1" spans="1:7">
      <c r="A33" s="122" t="s">
        <v>149</v>
      </c>
      <c r="B33" s="122" t="s">
        <v>150</v>
      </c>
      <c r="C33" s="9">
        <f t="shared" si="0"/>
        <v>760806</v>
      </c>
      <c r="D33" s="9">
        <f t="shared" si="1"/>
        <v>760806</v>
      </c>
      <c r="E33" s="9">
        <v>760806</v>
      </c>
      <c r="F33" s="9"/>
      <c r="G33" s="9"/>
    </row>
    <row r="34" s="1" customFormat="1" ht="20" customHeight="1" spans="1:7">
      <c r="A34" s="10" t="s">
        <v>197</v>
      </c>
      <c r="B34" s="10"/>
      <c r="C34" s="9">
        <f t="shared" ref="C34:G34" si="3">C7+C22+C28+C31</f>
        <v>43810410.9</v>
      </c>
      <c r="D34" s="9">
        <f t="shared" si="3"/>
        <v>36193076</v>
      </c>
      <c r="E34" s="9">
        <f t="shared" si="3"/>
        <v>35512636</v>
      </c>
      <c r="F34" s="9">
        <f t="shared" si="3"/>
        <v>680440</v>
      </c>
      <c r="G34" s="9">
        <f t="shared" si="3"/>
        <v>7617334.9</v>
      </c>
    </row>
  </sheetData>
  <mergeCells count="8">
    <mergeCell ref="A1:G1"/>
    <mergeCell ref="A2:G2"/>
    <mergeCell ref="A3:E3"/>
    <mergeCell ref="A4:B4"/>
    <mergeCell ref="D4:F4"/>
    <mergeCell ref="A34:B34"/>
    <mergeCell ref="C4:C5"/>
    <mergeCell ref="G4:G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A1" sqref="$A1:$XFD1048576"/>
    </sheetView>
  </sheetViews>
  <sheetFormatPr defaultColWidth="9" defaultRowHeight="13.5" customHeight="1" outlineLevelRow="6" outlineLevelCol="5"/>
  <cols>
    <col min="1" max="2" width="23.1333333333333" style="1" customWidth="1"/>
    <col min="3" max="6" width="20.1333333333333" style="1" customWidth="1"/>
    <col min="7" max="16384" width="9" style="1"/>
  </cols>
  <sheetData>
    <row r="1" s="1" customFormat="1" ht="16.9" customHeight="1" spans="1:6">
      <c r="A1" s="110" t="s">
        <v>198</v>
      </c>
      <c r="B1" s="111"/>
      <c r="C1" s="111"/>
      <c r="D1" s="111"/>
      <c r="E1" s="112"/>
      <c r="F1" s="111"/>
    </row>
    <row r="2" s="1" customFormat="1" ht="52.6" customHeight="1" spans="1:6">
      <c r="A2" s="22" t="str">
        <f>"2025"&amp;"年一般公共预算“三公”经费支出预算表"</f>
        <v>2025年一般公共预算“三公”经费支出预算表</v>
      </c>
      <c r="B2" s="22"/>
      <c r="C2" s="22"/>
      <c r="D2" s="22"/>
      <c r="E2" s="22"/>
      <c r="F2" s="22"/>
    </row>
    <row r="3" s="1" customFormat="1" ht="19.6" customHeight="1" spans="1:6">
      <c r="A3" s="21" t="str">
        <f>"单位名称："&amp;"大姚县人力资源和社会保障局"</f>
        <v>单位名称：大姚县人力资源和社会保障局</v>
      </c>
      <c r="B3" s="21"/>
      <c r="C3" s="25" t="s">
        <v>54</v>
      </c>
      <c r="D3" s="25"/>
      <c r="E3" s="25"/>
      <c r="F3" s="25"/>
    </row>
    <row r="4" s="1" customFormat="1" ht="18.85" customHeight="1" spans="1:6">
      <c r="A4" s="113" t="s">
        <v>199</v>
      </c>
      <c r="B4" s="114" t="s">
        <v>200</v>
      </c>
      <c r="C4" s="10" t="s">
        <v>201</v>
      </c>
      <c r="D4" s="10"/>
      <c r="E4" s="10"/>
      <c r="F4" s="10" t="s">
        <v>202</v>
      </c>
    </row>
    <row r="5" s="1" customFormat="1" ht="18.85" customHeight="1" spans="1:6">
      <c r="A5" s="113"/>
      <c r="B5" s="114"/>
      <c r="C5" s="10" t="s">
        <v>59</v>
      </c>
      <c r="D5" s="10" t="s">
        <v>203</v>
      </c>
      <c r="E5" s="10" t="s">
        <v>204</v>
      </c>
      <c r="F5" s="10"/>
    </row>
    <row r="6" s="1" customFormat="1" ht="18.85" customHeight="1" spans="1:6">
      <c r="A6" s="115" t="s">
        <v>83</v>
      </c>
      <c r="B6" s="116" t="s">
        <v>84</v>
      </c>
      <c r="C6" s="116" t="s">
        <v>85</v>
      </c>
      <c r="D6" s="116" t="s">
        <v>86</v>
      </c>
      <c r="E6" s="116" t="s">
        <v>87</v>
      </c>
      <c r="F6" s="116" t="s">
        <v>88</v>
      </c>
    </row>
    <row r="7" s="1" customFormat="1" ht="18.85" customHeight="1" spans="1:6">
      <c r="A7" s="117">
        <v>31000</v>
      </c>
      <c r="B7" s="118"/>
      <c r="C7" s="9">
        <v>15000</v>
      </c>
      <c r="D7" s="9"/>
      <c r="E7" s="9">
        <v>15000</v>
      </c>
      <c r="F7" s="9">
        <v>16000</v>
      </c>
    </row>
  </sheetData>
  <mergeCells count="8">
    <mergeCell ref="A1:F1"/>
    <mergeCell ref="A2:F2"/>
    <mergeCell ref="A3:B3"/>
    <mergeCell ref="C3:F3"/>
    <mergeCell ref="C4:E4"/>
    <mergeCell ref="A4:A5"/>
    <mergeCell ref="B4:B5"/>
    <mergeCell ref="F4:F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45"/>
  <sheetViews>
    <sheetView workbookViewId="0">
      <selection activeCell="A1" sqref="$A1:$XFD1048576"/>
    </sheetView>
  </sheetViews>
  <sheetFormatPr defaultColWidth="10.7" defaultRowHeight="14.25" customHeight="1"/>
  <cols>
    <col min="1" max="1" width="12.875" style="1" customWidth="1"/>
    <col min="2" max="2" width="17.25" style="1" customWidth="1"/>
    <col min="3" max="3" width="22" style="1" customWidth="1"/>
    <col min="4" max="4" width="7.75" style="1" customWidth="1"/>
    <col min="5" max="5" width="8.875" style="1" customWidth="1"/>
    <col min="6" max="6" width="8.5" style="1" customWidth="1"/>
    <col min="7" max="7" width="11.375" style="1" customWidth="1"/>
    <col min="8" max="8" width="11" style="1" customWidth="1"/>
    <col min="9" max="9" width="11.125" style="1" customWidth="1"/>
    <col min="10" max="11" width="7" style="1" customWidth="1"/>
    <col min="12" max="12" width="6.5" style="1" customWidth="1"/>
    <col min="13" max="13" width="9.875" style="1" customWidth="1"/>
    <col min="14" max="24" width="6.625" style="1" customWidth="1"/>
    <col min="25" max="16384" width="10.7" style="1"/>
  </cols>
  <sheetData>
    <row r="1" s="1" customFormat="1" ht="13.5" customHeight="1" spans="1:24">
      <c r="A1" s="77"/>
      <c r="B1" s="77"/>
      <c r="C1" s="77"/>
      <c r="D1" s="77"/>
      <c r="E1" s="77"/>
      <c r="F1" s="77"/>
      <c r="G1" s="77"/>
      <c r="H1" s="77"/>
      <c r="I1" s="77"/>
      <c r="J1" s="77"/>
      <c r="K1" s="77"/>
      <c r="L1" s="77"/>
      <c r="M1" s="77"/>
      <c r="N1" s="77"/>
      <c r="O1" s="77"/>
      <c r="P1" s="77"/>
      <c r="Q1" s="77"/>
      <c r="R1" s="77"/>
      <c r="S1" s="77"/>
      <c r="T1" s="77"/>
      <c r="U1" s="77"/>
      <c r="V1" s="77"/>
      <c r="W1" s="77"/>
      <c r="X1" s="95" t="s">
        <v>205</v>
      </c>
    </row>
    <row r="2" s="1" customFormat="1" ht="45" customHeight="1" spans="1:24">
      <c r="A2" s="78" t="s">
        <v>206</v>
      </c>
      <c r="B2" s="78"/>
      <c r="C2" s="78"/>
      <c r="D2" s="78"/>
      <c r="E2" s="78"/>
      <c r="F2" s="78"/>
      <c r="G2" s="78"/>
      <c r="H2" s="78"/>
      <c r="I2" s="78"/>
      <c r="J2" s="78"/>
      <c r="K2" s="78"/>
      <c r="L2" s="78"/>
      <c r="M2" s="78"/>
      <c r="N2" s="78"/>
      <c r="O2" s="78"/>
      <c r="P2" s="78"/>
      <c r="Q2" s="78"/>
      <c r="R2" s="78"/>
      <c r="S2" s="78"/>
      <c r="T2" s="78"/>
      <c r="U2" s="78"/>
      <c r="V2" s="78"/>
      <c r="W2" s="78"/>
      <c r="X2" s="78"/>
    </row>
    <row r="3" s="1" customFormat="1" ht="18.75" customHeight="1" spans="1:24">
      <c r="A3" s="77" t="str">
        <f>"单位名称："&amp;"大姚县人力资源和社会保障局"</f>
        <v>单位名称：大姚县人力资源和社会保障局</v>
      </c>
      <c r="B3" s="77"/>
      <c r="C3" s="77"/>
      <c r="D3" s="77"/>
      <c r="E3" s="77"/>
      <c r="F3" s="77"/>
      <c r="G3" s="77"/>
      <c r="H3" s="77"/>
      <c r="I3" s="77"/>
      <c r="J3" s="77"/>
      <c r="K3" s="77"/>
      <c r="L3" s="77"/>
      <c r="M3" s="77"/>
      <c r="N3" s="77"/>
      <c r="O3" s="77"/>
      <c r="P3" s="77"/>
      <c r="Q3" s="77"/>
      <c r="R3" s="77"/>
      <c r="S3" s="77"/>
      <c r="T3" s="77"/>
      <c r="U3" s="77"/>
      <c r="V3" s="77"/>
      <c r="W3" s="77"/>
      <c r="X3" s="95" t="s">
        <v>54</v>
      </c>
    </row>
    <row r="4" s="1" customFormat="1" ht="18" customHeight="1" spans="1:24">
      <c r="A4" s="79" t="s">
        <v>207</v>
      </c>
      <c r="B4" s="79" t="s">
        <v>208</v>
      </c>
      <c r="C4" s="79" t="s">
        <v>209</v>
      </c>
      <c r="D4" s="79" t="s">
        <v>210</v>
      </c>
      <c r="E4" s="79" t="s">
        <v>211</v>
      </c>
      <c r="F4" s="79" t="s">
        <v>212</v>
      </c>
      <c r="G4" s="79" t="s">
        <v>213</v>
      </c>
      <c r="H4" s="79" t="s">
        <v>214</v>
      </c>
      <c r="I4" s="79"/>
      <c r="J4" s="79"/>
      <c r="K4" s="79"/>
      <c r="L4" s="79"/>
      <c r="M4" s="79"/>
      <c r="N4" s="79"/>
      <c r="O4" s="79"/>
      <c r="P4" s="79"/>
      <c r="Q4" s="79"/>
      <c r="R4" s="79"/>
      <c r="S4" s="79"/>
      <c r="T4" s="79"/>
      <c r="U4" s="79"/>
      <c r="V4" s="79"/>
      <c r="W4" s="79"/>
      <c r="X4" s="79"/>
    </row>
    <row r="5" s="1" customFormat="1" ht="18" customHeight="1" spans="1:24">
      <c r="A5" s="79"/>
      <c r="B5" s="79"/>
      <c r="C5" s="79"/>
      <c r="D5" s="79"/>
      <c r="E5" s="79"/>
      <c r="F5" s="79"/>
      <c r="G5" s="79"/>
      <c r="H5" s="79" t="s">
        <v>215</v>
      </c>
      <c r="I5" s="79" t="s">
        <v>60</v>
      </c>
      <c r="J5" s="79"/>
      <c r="K5" s="79"/>
      <c r="L5" s="79"/>
      <c r="M5" s="79"/>
      <c r="N5" s="79"/>
      <c r="O5" s="79" t="s">
        <v>216</v>
      </c>
      <c r="P5" s="79"/>
      <c r="Q5" s="79"/>
      <c r="R5" s="79" t="s">
        <v>63</v>
      </c>
      <c r="S5" s="79" t="s">
        <v>64</v>
      </c>
      <c r="T5" s="79"/>
      <c r="U5" s="79"/>
      <c r="V5" s="79"/>
      <c r="W5" s="79"/>
      <c r="X5" s="79"/>
    </row>
    <row r="6" s="1" customFormat="1" customHeight="1" spans="1:24">
      <c r="A6" s="79"/>
      <c r="B6" s="79"/>
      <c r="C6" s="79"/>
      <c r="D6" s="79"/>
      <c r="E6" s="79"/>
      <c r="F6" s="79"/>
      <c r="G6" s="79"/>
      <c r="H6" s="79"/>
      <c r="I6" s="79" t="s">
        <v>217</v>
      </c>
      <c r="J6" s="79"/>
      <c r="K6" s="79" t="s">
        <v>218</v>
      </c>
      <c r="L6" s="79" t="s">
        <v>219</v>
      </c>
      <c r="M6" s="79" t="s">
        <v>220</v>
      </c>
      <c r="N6" s="79" t="s">
        <v>221</v>
      </c>
      <c r="O6" s="79" t="s">
        <v>60</v>
      </c>
      <c r="P6" s="79" t="s">
        <v>61</v>
      </c>
      <c r="Q6" s="79" t="s">
        <v>62</v>
      </c>
      <c r="R6" s="79"/>
      <c r="S6" s="79" t="s">
        <v>59</v>
      </c>
      <c r="T6" s="79" t="s">
        <v>65</v>
      </c>
      <c r="U6" s="79" t="s">
        <v>222</v>
      </c>
      <c r="V6" s="79" t="s">
        <v>67</v>
      </c>
      <c r="W6" s="79" t="s">
        <v>68</v>
      </c>
      <c r="X6" s="79" t="s">
        <v>69</v>
      </c>
    </row>
    <row r="7" s="1" customFormat="1" ht="37.5" customHeight="1" spans="1:24">
      <c r="A7" s="79"/>
      <c r="B7" s="79"/>
      <c r="C7" s="79"/>
      <c r="D7" s="79"/>
      <c r="E7" s="79"/>
      <c r="F7" s="79"/>
      <c r="G7" s="79"/>
      <c r="H7" s="79"/>
      <c r="I7" s="79" t="s">
        <v>59</v>
      </c>
      <c r="J7" s="79" t="s">
        <v>223</v>
      </c>
      <c r="K7" s="79"/>
      <c r="L7" s="79"/>
      <c r="M7" s="79"/>
      <c r="N7" s="79"/>
      <c r="O7" s="79"/>
      <c r="P7" s="79"/>
      <c r="Q7" s="79"/>
      <c r="R7" s="79"/>
      <c r="S7" s="79"/>
      <c r="T7" s="79"/>
      <c r="U7" s="79"/>
      <c r="V7" s="79"/>
      <c r="W7" s="79"/>
      <c r="X7" s="79"/>
    </row>
    <row r="8" s="1" customFormat="1" ht="24.1" customHeight="1" spans="1:24">
      <c r="A8" s="80">
        <v>1</v>
      </c>
      <c r="B8" s="80">
        <v>2</v>
      </c>
      <c r="C8" s="80">
        <v>3</v>
      </c>
      <c r="D8" s="80">
        <v>4</v>
      </c>
      <c r="E8" s="80">
        <v>5</v>
      </c>
      <c r="F8" s="81">
        <v>6</v>
      </c>
      <c r="G8" s="81">
        <v>7</v>
      </c>
      <c r="H8" s="80">
        <v>8</v>
      </c>
      <c r="I8" s="80">
        <v>9</v>
      </c>
      <c r="J8" s="80">
        <v>10</v>
      </c>
      <c r="K8" s="80">
        <v>11</v>
      </c>
      <c r="L8" s="80">
        <v>12</v>
      </c>
      <c r="M8" s="80">
        <v>13</v>
      </c>
      <c r="N8" s="80">
        <v>14</v>
      </c>
      <c r="O8" s="80">
        <v>15</v>
      </c>
      <c r="P8" s="80">
        <v>16</v>
      </c>
      <c r="Q8" s="80">
        <v>17</v>
      </c>
      <c r="R8" s="80">
        <v>18</v>
      </c>
      <c r="S8" s="80">
        <v>19</v>
      </c>
      <c r="T8" s="80">
        <v>20</v>
      </c>
      <c r="U8" s="80">
        <v>21</v>
      </c>
      <c r="V8" s="80">
        <v>22</v>
      </c>
      <c r="W8" s="80">
        <v>23</v>
      </c>
      <c r="X8" s="80">
        <v>24</v>
      </c>
    </row>
    <row r="9" s="1" customFormat="1" ht="31" customHeight="1" spans="1:24">
      <c r="A9" s="67" t="s">
        <v>71</v>
      </c>
      <c r="B9" s="67"/>
      <c r="C9" s="67"/>
      <c r="D9" s="67"/>
      <c r="E9" s="67"/>
      <c r="F9" s="67"/>
      <c r="G9" s="67"/>
      <c r="H9" s="70">
        <v>36193076</v>
      </c>
      <c r="I9" s="70">
        <v>36193076</v>
      </c>
      <c r="J9" s="70"/>
      <c r="K9" s="70"/>
      <c r="L9" s="70"/>
      <c r="M9" s="84">
        <v>11193076</v>
      </c>
      <c r="N9" s="85"/>
      <c r="O9" s="85"/>
      <c r="P9" s="85"/>
      <c r="Q9" s="85"/>
      <c r="R9" s="85"/>
      <c r="S9" s="85"/>
      <c r="T9" s="85"/>
      <c r="U9" s="85"/>
      <c r="V9" s="85"/>
      <c r="W9" s="96"/>
      <c r="X9" s="70"/>
    </row>
    <row r="10" s="1" customFormat="1" ht="31" customHeight="1" spans="1:24">
      <c r="A10" s="67" t="s">
        <v>71</v>
      </c>
      <c r="B10" s="67" t="s">
        <v>224</v>
      </c>
      <c r="C10" s="67" t="s">
        <v>225</v>
      </c>
      <c r="D10" s="67" t="s">
        <v>101</v>
      </c>
      <c r="E10" s="67" t="s">
        <v>102</v>
      </c>
      <c r="F10" s="67" t="s">
        <v>226</v>
      </c>
      <c r="G10" s="67" t="s">
        <v>227</v>
      </c>
      <c r="H10" s="70">
        <v>1683276</v>
      </c>
      <c r="I10" s="70">
        <v>1683276</v>
      </c>
      <c r="J10" s="70"/>
      <c r="K10" s="70"/>
      <c r="L10" s="70"/>
      <c r="M10" s="84">
        <v>1683276</v>
      </c>
      <c r="N10" s="86"/>
      <c r="O10" s="87"/>
      <c r="P10" s="87"/>
      <c r="Q10" s="87"/>
      <c r="R10" s="87"/>
      <c r="S10" s="87"/>
      <c r="T10" s="87"/>
      <c r="U10" s="97"/>
      <c r="V10" s="98"/>
      <c r="W10" s="70"/>
      <c r="X10" s="70"/>
    </row>
    <row r="11" s="1" customFormat="1" ht="31" customHeight="1" spans="1:24">
      <c r="A11" s="67" t="s">
        <v>71</v>
      </c>
      <c r="B11" s="67" t="s">
        <v>228</v>
      </c>
      <c r="C11" s="67" t="s">
        <v>229</v>
      </c>
      <c r="D11" s="67" t="s">
        <v>101</v>
      </c>
      <c r="E11" s="67" t="s">
        <v>102</v>
      </c>
      <c r="F11" s="67" t="s">
        <v>230</v>
      </c>
      <c r="G11" s="67" t="s">
        <v>231</v>
      </c>
      <c r="H11" s="70">
        <v>368400</v>
      </c>
      <c r="I11" s="70">
        <v>368400</v>
      </c>
      <c r="J11" s="70"/>
      <c r="K11" s="67"/>
      <c r="L11" s="70"/>
      <c r="M11" s="84">
        <v>368400</v>
      </c>
      <c r="N11" s="86"/>
      <c r="O11" s="87"/>
      <c r="P11" s="88"/>
      <c r="Q11" s="99"/>
      <c r="R11" s="87"/>
      <c r="S11" s="87"/>
      <c r="T11" s="87"/>
      <c r="U11" s="97"/>
      <c r="V11" s="100"/>
      <c r="W11" s="70"/>
      <c r="X11" s="70"/>
    </row>
    <row r="12" s="1" customFormat="1" ht="31" customHeight="1" spans="1:24">
      <c r="A12" s="67" t="s">
        <v>71</v>
      </c>
      <c r="B12" s="67" t="s">
        <v>232</v>
      </c>
      <c r="C12" s="67" t="s">
        <v>233</v>
      </c>
      <c r="D12" s="67" t="s">
        <v>101</v>
      </c>
      <c r="E12" s="67" t="s">
        <v>102</v>
      </c>
      <c r="F12" s="67" t="s">
        <v>234</v>
      </c>
      <c r="G12" s="67" t="s">
        <v>235</v>
      </c>
      <c r="H12" s="70">
        <v>741360</v>
      </c>
      <c r="I12" s="70">
        <v>741360</v>
      </c>
      <c r="J12" s="70"/>
      <c r="K12" s="67"/>
      <c r="L12" s="70"/>
      <c r="M12" s="84">
        <v>741360</v>
      </c>
      <c r="N12" s="86"/>
      <c r="O12" s="87"/>
      <c r="P12" s="87"/>
      <c r="Q12" s="87"/>
      <c r="R12" s="87"/>
      <c r="S12" s="87"/>
      <c r="T12" s="87"/>
      <c r="U12" s="97"/>
      <c r="V12" s="100"/>
      <c r="W12" s="70"/>
      <c r="X12" s="70"/>
    </row>
    <row r="13" s="1" customFormat="1" ht="31" customHeight="1" spans="1:24">
      <c r="A13" s="67" t="s">
        <v>71</v>
      </c>
      <c r="B13" s="67" t="s">
        <v>236</v>
      </c>
      <c r="C13" s="67" t="s">
        <v>237</v>
      </c>
      <c r="D13" s="67" t="s">
        <v>101</v>
      </c>
      <c r="E13" s="67" t="s">
        <v>102</v>
      </c>
      <c r="F13" s="67" t="s">
        <v>234</v>
      </c>
      <c r="G13" s="67" t="s">
        <v>235</v>
      </c>
      <c r="H13" s="70">
        <v>140273</v>
      </c>
      <c r="I13" s="70">
        <v>140273</v>
      </c>
      <c r="J13" s="70"/>
      <c r="K13" s="67"/>
      <c r="L13" s="70"/>
      <c r="M13" s="84">
        <v>140273</v>
      </c>
      <c r="N13" s="86"/>
      <c r="O13" s="87"/>
      <c r="P13" s="87"/>
      <c r="Q13" s="87"/>
      <c r="R13" s="87"/>
      <c r="S13" s="87"/>
      <c r="T13" s="87"/>
      <c r="U13" s="97"/>
      <c r="V13" s="100"/>
      <c r="W13" s="70"/>
      <c r="X13" s="70"/>
    </row>
    <row r="14" s="1" customFormat="1" ht="31" customHeight="1" spans="1:24">
      <c r="A14" s="67" t="s">
        <v>71</v>
      </c>
      <c r="B14" s="67" t="s">
        <v>238</v>
      </c>
      <c r="C14" s="67" t="s">
        <v>239</v>
      </c>
      <c r="D14" s="67" t="s">
        <v>101</v>
      </c>
      <c r="E14" s="67" t="s">
        <v>102</v>
      </c>
      <c r="F14" s="67" t="s">
        <v>234</v>
      </c>
      <c r="G14" s="67" t="s">
        <v>235</v>
      </c>
      <c r="H14" s="70">
        <v>370680</v>
      </c>
      <c r="I14" s="70">
        <v>370680</v>
      </c>
      <c r="J14" s="70"/>
      <c r="K14" s="67"/>
      <c r="L14" s="70"/>
      <c r="M14" s="84">
        <v>370680</v>
      </c>
      <c r="N14" s="86"/>
      <c r="O14" s="87"/>
      <c r="P14" s="87"/>
      <c r="Q14" s="87"/>
      <c r="R14" s="87"/>
      <c r="S14" s="87"/>
      <c r="T14" s="87"/>
      <c r="U14" s="97"/>
      <c r="V14" s="100"/>
      <c r="W14" s="70"/>
      <c r="X14" s="70"/>
    </row>
    <row r="15" s="1" customFormat="1" ht="31" customHeight="1" spans="1:24">
      <c r="A15" s="67" t="s">
        <v>71</v>
      </c>
      <c r="B15" s="67" t="s">
        <v>240</v>
      </c>
      <c r="C15" s="67" t="s">
        <v>241</v>
      </c>
      <c r="D15" s="67" t="s">
        <v>101</v>
      </c>
      <c r="E15" s="67" t="s">
        <v>102</v>
      </c>
      <c r="F15" s="67" t="s">
        <v>242</v>
      </c>
      <c r="G15" s="67" t="s">
        <v>243</v>
      </c>
      <c r="H15" s="70">
        <v>2209992</v>
      </c>
      <c r="I15" s="70">
        <v>2209992</v>
      </c>
      <c r="J15" s="70"/>
      <c r="K15" s="67"/>
      <c r="L15" s="70"/>
      <c r="M15" s="84">
        <v>2209992</v>
      </c>
      <c r="N15" s="86"/>
      <c r="O15" s="87"/>
      <c r="P15" s="87"/>
      <c r="Q15" s="87"/>
      <c r="R15" s="87"/>
      <c r="S15" s="87"/>
      <c r="T15" s="87"/>
      <c r="U15" s="97"/>
      <c r="V15" s="100"/>
      <c r="W15" s="70"/>
      <c r="X15" s="70"/>
    </row>
    <row r="16" s="1" customFormat="1" ht="31" customHeight="1" spans="1:24">
      <c r="A16" s="67" t="s">
        <v>71</v>
      </c>
      <c r="B16" s="67" t="s">
        <v>244</v>
      </c>
      <c r="C16" s="67" t="s">
        <v>245</v>
      </c>
      <c r="D16" s="67" t="s">
        <v>101</v>
      </c>
      <c r="E16" s="67" t="s">
        <v>102</v>
      </c>
      <c r="F16" s="67" t="s">
        <v>226</v>
      </c>
      <c r="G16" s="67" t="s">
        <v>227</v>
      </c>
      <c r="H16" s="70">
        <v>729060</v>
      </c>
      <c r="I16" s="70">
        <v>729060</v>
      </c>
      <c r="J16" s="70"/>
      <c r="K16" s="67"/>
      <c r="L16" s="70"/>
      <c r="M16" s="84">
        <v>729060</v>
      </c>
      <c r="N16" s="86"/>
      <c r="O16" s="87"/>
      <c r="P16" s="87"/>
      <c r="Q16" s="87"/>
      <c r="R16" s="87"/>
      <c r="S16" s="87"/>
      <c r="T16" s="87"/>
      <c r="U16" s="97"/>
      <c r="V16" s="100"/>
      <c r="W16" s="70"/>
      <c r="X16" s="70"/>
    </row>
    <row r="17" s="1" customFormat="1" ht="31" customHeight="1" spans="1:24">
      <c r="A17" s="67" t="s">
        <v>71</v>
      </c>
      <c r="B17" s="67" t="s">
        <v>246</v>
      </c>
      <c r="C17" s="67" t="s">
        <v>247</v>
      </c>
      <c r="D17" s="67" t="s">
        <v>101</v>
      </c>
      <c r="E17" s="67" t="s">
        <v>102</v>
      </c>
      <c r="F17" s="67" t="s">
        <v>248</v>
      </c>
      <c r="G17" s="67" t="s">
        <v>249</v>
      </c>
      <c r="H17" s="70">
        <v>262800</v>
      </c>
      <c r="I17" s="70">
        <v>262800</v>
      </c>
      <c r="J17" s="70"/>
      <c r="K17" s="67"/>
      <c r="L17" s="70"/>
      <c r="M17" s="84">
        <v>262800</v>
      </c>
      <c r="N17" s="86"/>
      <c r="O17" s="87"/>
      <c r="P17" s="87"/>
      <c r="Q17" s="87"/>
      <c r="R17" s="87"/>
      <c r="S17" s="87"/>
      <c r="T17" s="87"/>
      <c r="U17" s="97"/>
      <c r="V17" s="100"/>
      <c r="W17" s="70"/>
      <c r="X17" s="70"/>
    </row>
    <row r="18" s="1" customFormat="1" ht="31" customHeight="1" spans="1:24">
      <c r="A18" s="67" t="s">
        <v>71</v>
      </c>
      <c r="B18" s="67" t="s">
        <v>246</v>
      </c>
      <c r="C18" s="67" t="s">
        <v>247</v>
      </c>
      <c r="D18" s="67" t="s">
        <v>101</v>
      </c>
      <c r="E18" s="67" t="s">
        <v>102</v>
      </c>
      <c r="F18" s="67" t="s">
        <v>248</v>
      </c>
      <c r="G18" s="67" t="s">
        <v>249</v>
      </c>
      <c r="H18" s="70">
        <v>485532</v>
      </c>
      <c r="I18" s="70">
        <v>485532</v>
      </c>
      <c r="J18" s="70"/>
      <c r="K18" s="67"/>
      <c r="L18" s="70"/>
      <c r="M18" s="84">
        <v>485532</v>
      </c>
      <c r="N18" s="86"/>
      <c r="O18" s="87"/>
      <c r="P18" s="87"/>
      <c r="Q18" s="87"/>
      <c r="R18" s="87"/>
      <c r="S18" s="87"/>
      <c r="T18" s="87"/>
      <c r="U18" s="97"/>
      <c r="V18" s="100"/>
      <c r="W18" s="70"/>
      <c r="X18" s="70"/>
    </row>
    <row r="19" s="1" customFormat="1" ht="31" customHeight="1" spans="1:24">
      <c r="A19" s="67" t="s">
        <v>71</v>
      </c>
      <c r="B19" s="67" t="s">
        <v>250</v>
      </c>
      <c r="C19" s="67" t="s">
        <v>251</v>
      </c>
      <c r="D19" s="67" t="s">
        <v>101</v>
      </c>
      <c r="E19" s="67" t="s">
        <v>102</v>
      </c>
      <c r="F19" s="67" t="s">
        <v>248</v>
      </c>
      <c r="G19" s="67" t="s">
        <v>249</v>
      </c>
      <c r="H19" s="70">
        <v>378000</v>
      </c>
      <c r="I19" s="70">
        <v>378000</v>
      </c>
      <c r="J19" s="70"/>
      <c r="K19" s="67"/>
      <c r="L19" s="70"/>
      <c r="M19" s="84">
        <v>378000</v>
      </c>
      <c r="N19" s="86"/>
      <c r="O19" s="87"/>
      <c r="P19" s="87"/>
      <c r="Q19" s="87"/>
      <c r="R19" s="87"/>
      <c r="S19" s="87"/>
      <c r="T19" s="87"/>
      <c r="U19" s="97"/>
      <c r="V19" s="100"/>
      <c r="W19" s="70"/>
      <c r="X19" s="70"/>
    </row>
    <row r="20" s="1" customFormat="1" ht="31" customHeight="1" spans="1:24">
      <c r="A20" s="67" t="s">
        <v>71</v>
      </c>
      <c r="B20" s="67" t="s">
        <v>252</v>
      </c>
      <c r="C20" s="67" t="s">
        <v>253</v>
      </c>
      <c r="D20" s="67" t="s">
        <v>101</v>
      </c>
      <c r="E20" s="67" t="s">
        <v>102</v>
      </c>
      <c r="F20" s="67" t="s">
        <v>242</v>
      </c>
      <c r="G20" s="67" t="s">
        <v>243</v>
      </c>
      <c r="H20" s="70">
        <v>99360</v>
      </c>
      <c r="I20" s="70">
        <v>99360</v>
      </c>
      <c r="J20" s="70"/>
      <c r="K20" s="67"/>
      <c r="L20" s="70"/>
      <c r="M20" s="84">
        <v>99360</v>
      </c>
      <c r="N20" s="86"/>
      <c r="O20" s="87"/>
      <c r="P20" s="87"/>
      <c r="Q20" s="87"/>
      <c r="R20" s="87"/>
      <c r="S20" s="87"/>
      <c r="T20" s="87"/>
      <c r="U20" s="97"/>
      <c r="V20" s="100"/>
      <c r="W20" s="70"/>
      <c r="X20" s="70"/>
    </row>
    <row r="21" s="1" customFormat="1" ht="31" customHeight="1" spans="1:24">
      <c r="A21" s="67" t="s">
        <v>71</v>
      </c>
      <c r="B21" s="67" t="s">
        <v>254</v>
      </c>
      <c r="C21" s="67" t="s">
        <v>255</v>
      </c>
      <c r="D21" s="67" t="s">
        <v>101</v>
      </c>
      <c r="E21" s="67" t="s">
        <v>102</v>
      </c>
      <c r="F21" s="67" t="s">
        <v>248</v>
      </c>
      <c r="G21" s="67" t="s">
        <v>249</v>
      </c>
      <c r="H21" s="70">
        <v>60755</v>
      </c>
      <c r="I21" s="70">
        <v>60755</v>
      </c>
      <c r="J21" s="70"/>
      <c r="K21" s="67"/>
      <c r="L21" s="70"/>
      <c r="M21" s="84">
        <v>60755</v>
      </c>
      <c r="N21" s="86"/>
      <c r="O21" s="87"/>
      <c r="P21" s="87"/>
      <c r="Q21" s="87"/>
      <c r="R21" s="87"/>
      <c r="S21" s="87"/>
      <c r="T21" s="87"/>
      <c r="U21" s="97"/>
      <c r="V21" s="100"/>
      <c r="W21" s="70"/>
      <c r="X21" s="70"/>
    </row>
    <row r="22" s="1" customFormat="1" ht="49" customHeight="1" spans="1:24">
      <c r="A22" s="67" t="s">
        <v>71</v>
      </c>
      <c r="B22" s="67" t="s">
        <v>256</v>
      </c>
      <c r="C22" s="67" t="s">
        <v>257</v>
      </c>
      <c r="D22" s="67" t="s">
        <v>111</v>
      </c>
      <c r="E22" s="67" t="s">
        <v>112</v>
      </c>
      <c r="F22" s="67" t="s">
        <v>258</v>
      </c>
      <c r="G22" s="67" t="s">
        <v>257</v>
      </c>
      <c r="H22" s="70">
        <v>1035586</v>
      </c>
      <c r="I22" s="70">
        <v>1035586</v>
      </c>
      <c r="J22" s="70"/>
      <c r="K22" s="67"/>
      <c r="L22" s="70"/>
      <c r="M22" s="84">
        <v>1035586</v>
      </c>
      <c r="N22" s="86"/>
      <c r="O22" s="87"/>
      <c r="P22" s="87"/>
      <c r="Q22" s="87"/>
      <c r="R22" s="87"/>
      <c r="S22" s="87"/>
      <c r="T22" s="87"/>
      <c r="U22" s="97"/>
      <c r="V22" s="100"/>
      <c r="W22" s="70"/>
      <c r="X22" s="70"/>
    </row>
    <row r="23" s="1" customFormat="1" ht="31" customHeight="1" spans="1:24">
      <c r="A23" s="67" t="s">
        <v>71</v>
      </c>
      <c r="B23" s="67" t="s">
        <v>259</v>
      </c>
      <c r="C23" s="67" t="s">
        <v>260</v>
      </c>
      <c r="D23" s="67" t="s">
        <v>131</v>
      </c>
      <c r="E23" s="67" t="s">
        <v>132</v>
      </c>
      <c r="F23" s="67" t="s">
        <v>261</v>
      </c>
      <c r="G23" s="67" t="s">
        <v>262</v>
      </c>
      <c r="H23" s="70">
        <v>244167</v>
      </c>
      <c r="I23" s="70">
        <v>244167</v>
      </c>
      <c r="J23" s="70"/>
      <c r="K23" s="67"/>
      <c r="L23" s="70"/>
      <c r="M23" s="84">
        <v>244167</v>
      </c>
      <c r="N23" s="86"/>
      <c r="O23" s="87"/>
      <c r="P23" s="87"/>
      <c r="Q23" s="87"/>
      <c r="R23" s="87"/>
      <c r="S23" s="87"/>
      <c r="T23" s="87"/>
      <c r="U23" s="97"/>
      <c r="V23" s="100"/>
      <c r="W23" s="70"/>
      <c r="X23" s="70"/>
    </row>
    <row r="24" s="1" customFormat="1" ht="31" customHeight="1" spans="1:24">
      <c r="A24" s="67" t="s">
        <v>71</v>
      </c>
      <c r="B24" s="67" t="s">
        <v>259</v>
      </c>
      <c r="C24" s="67" t="s">
        <v>260</v>
      </c>
      <c r="D24" s="67" t="s">
        <v>133</v>
      </c>
      <c r="E24" s="67" t="s">
        <v>134</v>
      </c>
      <c r="F24" s="67" t="s">
        <v>261</v>
      </c>
      <c r="G24" s="67" t="s">
        <v>262</v>
      </c>
      <c r="H24" s="70">
        <v>111339</v>
      </c>
      <c r="I24" s="70">
        <v>111339</v>
      </c>
      <c r="J24" s="70"/>
      <c r="K24" s="67"/>
      <c r="L24" s="70"/>
      <c r="M24" s="84">
        <v>111339</v>
      </c>
      <c r="N24" s="86"/>
      <c r="O24" s="87"/>
      <c r="P24" s="87"/>
      <c r="Q24" s="87"/>
      <c r="R24" s="87"/>
      <c r="S24" s="87"/>
      <c r="T24" s="87"/>
      <c r="U24" s="97"/>
      <c r="V24" s="100"/>
      <c r="W24" s="70"/>
      <c r="X24" s="70"/>
    </row>
    <row r="25" s="1" customFormat="1" ht="31" customHeight="1" spans="1:24">
      <c r="A25" s="67" t="s">
        <v>71</v>
      </c>
      <c r="B25" s="67" t="s">
        <v>259</v>
      </c>
      <c r="C25" s="67" t="s">
        <v>260</v>
      </c>
      <c r="D25" s="67" t="s">
        <v>135</v>
      </c>
      <c r="E25" s="67" t="s">
        <v>136</v>
      </c>
      <c r="F25" s="67" t="s">
        <v>263</v>
      </c>
      <c r="G25" s="67" t="s">
        <v>264</v>
      </c>
      <c r="H25" s="70">
        <v>282022</v>
      </c>
      <c r="I25" s="70">
        <v>282022</v>
      </c>
      <c r="J25" s="70"/>
      <c r="K25" s="67"/>
      <c r="L25" s="70"/>
      <c r="M25" s="84">
        <v>282022</v>
      </c>
      <c r="N25" s="86"/>
      <c r="O25" s="87"/>
      <c r="P25" s="87"/>
      <c r="Q25" s="87"/>
      <c r="R25" s="87"/>
      <c r="S25" s="87"/>
      <c r="T25" s="87"/>
      <c r="U25" s="97"/>
      <c r="V25" s="100"/>
      <c r="W25" s="70"/>
      <c r="X25" s="70"/>
    </row>
    <row r="26" s="1" customFormat="1" ht="39" customHeight="1" spans="1:24">
      <c r="A26" s="67" t="s">
        <v>71</v>
      </c>
      <c r="B26" s="67" t="s">
        <v>259</v>
      </c>
      <c r="C26" s="67" t="s">
        <v>260</v>
      </c>
      <c r="D26" s="67" t="s">
        <v>137</v>
      </c>
      <c r="E26" s="67" t="s">
        <v>138</v>
      </c>
      <c r="F26" s="67" t="s">
        <v>265</v>
      </c>
      <c r="G26" s="67" t="s">
        <v>266</v>
      </c>
      <c r="H26" s="70">
        <v>26800</v>
      </c>
      <c r="I26" s="70">
        <v>26800</v>
      </c>
      <c r="J26" s="70"/>
      <c r="K26" s="67"/>
      <c r="L26" s="70"/>
      <c r="M26" s="84">
        <v>26800</v>
      </c>
      <c r="N26" s="86"/>
      <c r="O26" s="87"/>
      <c r="P26" s="87"/>
      <c r="Q26" s="87"/>
      <c r="R26" s="87"/>
      <c r="S26" s="87"/>
      <c r="T26" s="87"/>
      <c r="U26" s="97"/>
      <c r="V26" s="100"/>
      <c r="W26" s="70"/>
      <c r="X26" s="70"/>
    </row>
    <row r="27" s="1" customFormat="1" ht="39" customHeight="1" spans="1:24">
      <c r="A27" s="67" t="s">
        <v>71</v>
      </c>
      <c r="B27" s="67" t="s">
        <v>259</v>
      </c>
      <c r="C27" s="67" t="s">
        <v>260</v>
      </c>
      <c r="D27" s="67" t="s">
        <v>137</v>
      </c>
      <c r="E27" s="67" t="s">
        <v>138</v>
      </c>
      <c r="F27" s="67" t="s">
        <v>265</v>
      </c>
      <c r="G27" s="67" t="s">
        <v>266</v>
      </c>
      <c r="H27" s="70">
        <v>8400</v>
      </c>
      <c r="I27" s="70">
        <v>8400</v>
      </c>
      <c r="J27" s="70"/>
      <c r="K27" s="67"/>
      <c r="L27" s="70"/>
      <c r="M27" s="84">
        <v>8400</v>
      </c>
      <c r="N27" s="86"/>
      <c r="O27" s="87"/>
      <c r="P27" s="87"/>
      <c r="Q27" s="87"/>
      <c r="R27" s="87"/>
      <c r="S27" s="87"/>
      <c r="T27" s="87"/>
      <c r="U27" s="97"/>
      <c r="V27" s="100"/>
      <c r="W27" s="70"/>
      <c r="X27" s="70"/>
    </row>
    <row r="28" s="1" customFormat="1" ht="31" customHeight="1" spans="1:24">
      <c r="A28" s="67" t="s">
        <v>71</v>
      </c>
      <c r="B28" s="67" t="s">
        <v>267</v>
      </c>
      <c r="C28" s="67" t="s">
        <v>268</v>
      </c>
      <c r="D28" s="67" t="s">
        <v>101</v>
      </c>
      <c r="E28" s="67" t="s">
        <v>102</v>
      </c>
      <c r="F28" s="67" t="s">
        <v>265</v>
      </c>
      <c r="G28" s="67" t="s">
        <v>266</v>
      </c>
      <c r="H28" s="70">
        <v>32363</v>
      </c>
      <c r="I28" s="70">
        <v>32363</v>
      </c>
      <c r="J28" s="70"/>
      <c r="K28" s="67"/>
      <c r="L28" s="70"/>
      <c r="M28" s="84">
        <v>32363</v>
      </c>
      <c r="N28" s="86"/>
      <c r="O28" s="87"/>
      <c r="P28" s="87"/>
      <c r="Q28" s="87"/>
      <c r="R28" s="87"/>
      <c r="S28" s="87"/>
      <c r="T28" s="87"/>
      <c r="U28" s="97"/>
      <c r="V28" s="100"/>
      <c r="W28" s="70"/>
      <c r="X28" s="70"/>
    </row>
    <row r="29" s="1" customFormat="1" ht="31" customHeight="1" spans="1:24">
      <c r="A29" s="67" t="s">
        <v>71</v>
      </c>
      <c r="B29" s="67" t="s">
        <v>269</v>
      </c>
      <c r="C29" s="67" t="s">
        <v>270</v>
      </c>
      <c r="D29" s="67" t="s">
        <v>101</v>
      </c>
      <c r="E29" s="67" t="s">
        <v>102</v>
      </c>
      <c r="F29" s="67" t="s">
        <v>265</v>
      </c>
      <c r="G29" s="67" t="s">
        <v>266</v>
      </c>
      <c r="H29" s="70">
        <v>45307</v>
      </c>
      <c r="I29" s="70">
        <v>45307</v>
      </c>
      <c r="J29" s="70"/>
      <c r="K29" s="67"/>
      <c r="L29" s="70"/>
      <c r="M29" s="84">
        <v>45307</v>
      </c>
      <c r="N29" s="86"/>
      <c r="O29" s="87"/>
      <c r="P29" s="87"/>
      <c r="Q29" s="87"/>
      <c r="R29" s="87"/>
      <c r="S29" s="87"/>
      <c r="T29" s="87"/>
      <c r="U29" s="97"/>
      <c r="V29" s="100"/>
      <c r="W29" s="70"/>
      <c r="X29" s="70"/>
    </row>
    <row r="30" s="1" customFormat="1" ht="31" customHeight="1" spans="1:24">
      <c r="A30" s="67" t="s">
        <v>71</v>
      </c>
      <c r="B30" s="67" t="s">
        <v>271</v>
      </c>
      <c r="C30" s="67" t="s">
        <v>150</v>
      </c>
      <c r="D30" s="67" t="s">
        <v>149</v>
      </c>
      <c r="E30" s="67" t="s">
        <v>150</v>
      </c>
      <c r="F30" s="67" t="s">
        <v>272</v>
      </c>
      <c r="G30" s="67" t="s">
        <v>150</v>
      </c>
      <c r="H30" s="70">
        <v>760806</v>
      </c>
      <c r="I30" s="70">
        <v>760806</v>
      </c>
      <c r="J30" s="70"/>
      <c r="K30" s="67"/>
      <c r="L30" s="70"/>
      <c r="M30" s="84">
        <v>760806</v>
      </c>
      <c r="N30" s="86"/>
      <c r="O30" s="87"/>
      <c r="P30" s="87"/>
      <c r="Q30" s="87"/>
      <c r="R30" s="87"/>
      <c r="S30" s="87"/>
      <c r="T30" s="87"/>
      <c r="U30" s="97"/>
      <c r="V30" s="100"/>
      <c r="W30" s="70"/>
      <c r="X30" s="70"/>
    </row>
    <row r="31" s="1" customFormat="1" ht="31" customHeight="1" spans="1:24">
      <c r="A31" s="67" t="s">
        <v>71</v>
      </c>
      <c r="B31" s="67" t="s">
        <v>273</v>
      </c>
      <c r="C31" s="67" t="s">
        <v>274</v>
      </c>
      <c r="D31" s="67" t="s">
        <v>109</v>
      </c>
      <c r="E31" s="67" t="s">
        <v>110</v>
      </c>
      <c r="F31" s="67" t="s">
        <v>275</v>
      </c>
      <c r="G31" s="67" t="s">
        <v>276</v>
      </c>
      <c r="H31" s="70">
        <v>581543</v>
      </c>
      <c r="I31" s="70">
        <v>581543</v>
      </c>
      <c r="J31" s="70"/>
      <c r="K31" s="67"/>
      <c r="L31" s="70"/>
      <c r="M31" s="84">
        <v>581543</v>
      </c>
      <c r="N31" s="86"/>
      <c r="O31" s="87"/>
      <c r="P31" s="87"/>
      <c r="Q31" s="87"/>
      <c r="R31" s="87"/>
      <c r="S31" s="87"/>
      <c r="T31" s="87"/>
      <c r="U31" s="97"/>
      <c r="V31" s="100"/>
      <c r="W31" s="70"/>
      <c r="X31" s="70"/>
    </row>
    <row r="32" s="76" customFormat="1" ht="31" customHeight="1" spans="1:24">
      <c r="A32" s="82" t="s">
        <v>71</v>
      </c>
      <c r="B32" s="82" t="s">
        <v>277</v>
      </c>
      <c r="C32" s="82" t="s">
        <v>278</v>
      </c>
      <c r="D32" s="82" t="s">
        <v>101</v>
      </c>
      <c r="E32" s="82" t="s">
        <v>102</v>
      </c>
      <c r="F32" s="82" t="s">
        <v>279</v>
      </c>
      <c r="G32" s="82" t="s">
        <v>278</v>
      </c>
      <c r="H32" s="83">
        <v>76800</v>
      </c>
      <c r="I32" s="83">
        <v>76800</v>
      </c>
      <c r="J32" s="83"/>
      <c r="K32" s="82"/>
      <c r="L32" s="83"/>
      <c r="M32" s="89">
        <v>76800</v>
      </c>
      <c r="N32" s="86"/>
      <c r="O32" s="87"/>
      <c r="P32" s="88"/>
      <c r="Q32" s="101"/>
      <c r="R32" s="101"/>
      <c r="S32" s="102"/>
      <c r="T32" s="102"/>
      <c r="U32" s="102"/>
      <c r="V32" s="101"/>
      <c r="W32" s="83"/>
      <c r="X32" s="83"/>
    </row>
    <row r="33" s="76" customFormat="1" ht="31" customHeight="1" spans="1:24">
      <c r="A33" s="82" t="s">
        <v>71</v>
      </c>
      <c r="B33" s="82" t="s">
        <v>280</v>
      </c>
      <c r="C33" s="82" t="s">
        <v>202</v>
      </c>
      <c r="D33" s="82" t="s">
        <v>101</v>
      </c>
      <c r="E33" s="82" t="s">
        <v>102</v>
      </c>
      <c r="F33" s="82" t="s">
        <v>281</v>
      </c>
      <c r="G33" s="82" t="s">
        <v>202</v>
      </c>
      <c r="H33" s="83">
        <v>16000</v>
      </c>
      <c r="I33" s="83">
        <v>16000</v>
      </c>
      <c r="J33" s="83"/>
      <c r="K33" s="82"/>
      <c r="L33" s="83"/>
      <c r="M33" s="89">
        <v>16000</v>
      </c>
      <c r="N33" s="86"/>
      <c r="O33" s="87"/>
      <c r="P33" s="88"/>
      <c r="Q33" s="101"/>
      <c r="R33" s="101"/>
      <c r="S33" s="102"/>
      <c r="T33" s="102"/>
      <c r="U33" s="102"/>
      <c r="V33" s="101"/>
      <c r="W33" s="83"/>
      <c r="X33" s="83"/>
    </row>
    <row r="34" s="76" customFormat="1" ht="31" customHeight="1" spans="1:24">
      <c r="A34" s="82" t="s">
        <v>71</v>
      </c>
      <c r="B34" s="82" t="s">
        <v>282</v>
      </c>
      <c r="C34" s="82" t="s">
        <v>283</v>
      </c>
      <c r="D34" s="82" t="s">
        <v>101</v>
      </c>
      <c r="E34" s="82" t="s">
        <v>102</v>
      </c>
      <c r="F34" s="82" t="s">
        <v>284</v>
      </c>
      <c r="G34" s="82" t="s">
        <v>285</v>
      </c>
      <c r="H34" s="83">
        <v>12000</v>
      </c>
      <c r="I34" s="83">
        <v>12000</v>
      </c>
      <c r="J34" s="83"/>
      <c r="K34" s="82"/>
      <c r="L34" s="83"/>
      <c r="M34" s="89">
        <v>12000</v>
      </c>
      <c r="N34" s="86"/>
      <c r="O34" s="87"/>
      <c r="P34" s="88"/>
      <c r="Q34" s="101"/>
      <c r="R34" s="101"/>
      <c r="S34" s="102"/>
      <c r="T34" s="102"/>
      <c r="U34" s="102"/>
      <c r="V34" s="101"/>
      <c r="W34" s="83"/>
      <c r="X34" s="83"/>
    </row>
    <row r="35" s="76" customFormat="1" ht="31" customHeight="1" spans="1:24">
      <c r="A35" s="82" t="s">
        <v>71</v>
      </c>
      <c r="B35" s="82" t="s">
        <v>282</v>
      </c>
      <c r="C35" s="82" t="s">
        <v>283</v>
      </c>
      <c r="D35" s="82" t="s">
        <v>101</v>
      </c>
      <c r="E35" s="82" t="s">
        <v>102</v>
      </c>
      <c r="F35" s="82" t="s">
        <v>286</v>
      </c>
      <c r="G35" s="82" t="s">
        <v>287</v>
      </c>
      <c r="H35" s="83">
        <v>25000</v>
      </c>
      <c r="I35" s="83">
        <v>25000</v>
      </c>
      <c r="J35" s="83"/>
      <c r="K35" s="82"/>
      <c r="L35" s="83"/>
      <c r="M35" s="89">
        <v>25000</v>
      </c>
      <c r="N35" s="86"/>
      <c r="O35" s="87"/>
      <c r="P35" s="88"/>
      <c r="Q35" s="101"/>
      <c r="R35" s="101"/>
      <c r="S35" s="102"/>
      <c r="T35" s="102"/>
      <c r="U35" s="102"/>
      <c r="V35" s="101"/>
      <c r="W35" s="83"/>
      <c r="X35" s="83"/>
    </row>
    <row r="36" s="76" customFormat="1" ht="31" customHeight="1" spans="1:24">
      <c r="A36" s="82" t="s">
        <v>71</v>
      </c>
      <c r="B36" s="82" t="s">
        <v>282</v>
      </c>
      <c r="C36" s="82" t="s">
        <v>283</v>
      </c>
      <c r="D36" s="82" t="s">
        <v>101</v>
      </c>
      <c r="E36" s="82" t="s">
        <v>102</v>
      </c>
      <c r="F36" s="82" t="s">
        <v>288</v>
      </c>
      <c r="G36" s="82" t="s">
        <v>289</v>
      </c>
      <c r="H36" s="83">
        <v>30000</v>
      </c>
      <c r="I36" s="83">
        <v>30000</v>
      </c>
      <c r="J36" s="83"/>
      <c r="K36" s="82"/>
      <c r="L36" s="83"/>
      <c r="M36" s="89">
        <v>30000</v>
      </c>
      <c r="N36" s="86"/>
      <c r="O36" s="87"/>
      <c r="P36" s="88"/>
      <c r="Q36" s="101"/>
      <c r="R36" s="101"/>
      <c r="S36" s="102"/>
      <c r="T36" s="102"/>
      <c r="U36" s="102"/>
      <c r="V36" s="101"/>
      <c r="W36" s="83"/>
      <c r="X36" s="83"/>
    </row>
    <row r="37" s="76" customFormat="1" ht="31" customHeight="1" spans="1:24">
      <c r="A37" s="82" t="s">
        <v>71</v>
      </c>
      <c r="B37" s="82" t="s">
        <v>282</v>
      </c>
      <c r="C37" s="82" t="s">
        <v>283</v>
      </c>
      <c r="D37" s="82" t="s">
        <v>101</v>
      </c>
      <c r="E37" s="82" t="s">
        <v>102</v>
      </c>
      <c r="F37" s="82" t="s">
        <v>290</v>
      </c>
      <c r="G37" s="82" t="s">
        <v>291</v>
      </c>
      <c r="H37" s="83">
        <v>84200</v>
      </c>
      <c r="I37" s="83">
        <v>84200</v>
      </c>
      <c r="J37" s="83"/>
      <c r="K37" s="82"/>
      <c r="L37" s="83"/>
      <c r="M37" s="89">
        <v>84200</v>
      </c>
      <c r="N37" s="86"/>
      <c r="O37" s="87"/>
      <c r="P37" s="88"/>
      <c r="Q37" s="101"/>
      <c r="R37" s="101"/>
      <c r="S37" s="102"/>
      <c r="T37" s="102"/>
      <c r="U37" s="102"/>
      <c r="V37" s="101"/>
      <c r="W37" s="83"/>
      <c r="X37" s="83"/>
    </row>
    <row r="38" s="76" customFormat="1" ht="31" customHeight="1" spans="1:24">
      <c r="A38" s="82" t="s">
        <v>71</v>
      </c>
      <c r="B38" s="82" t="s">
        <v>292</v>
      </c>
      <c r="C38" s="82" t="s">
        <v>293</v>
      </c>
      <c r="D38" s="82" t="s">
        <v>101</v>
      </c>
      <c r="E38" s="82" t="s">
        <v>102</v>
      </c>
      <c r="F38" s="82" t="s">
        <v>290</v>
      </c>
      <c r="G38" s="82" t="s">
        <v>291</v>
      </c>
      <c r="H38" s="83">
        <v>16200</v>
      </c>
      <c r="I38" s="83">
        <v>16200</v>
      </c>
      <c r="J38" s="83"/>
      <c r="K38" s="82"/>
      <c r="L38" s="83"/>
      <c r="M38" s="89">
        <v>16200</v>
      </c>
      <c r="N38" s="86"/>
      <c r="O38" s="87"/>
      <c r="P38" s="88"/>
      <c r="Q38" s="101"/>
      <c r="R38" s="101"/>
      <c r="S38" s="102"/>
      <c r="T38" s="102"/>
      <c r="U38" s="102"/>
      <c r="V38" s="101"/>
      <c r="W38" s="83"/>
      <c r="X38" s="83"/>
    </row>
    <row r="39" s="76" customFormat="1" ht="31" customHeight="1" spans="1:24">
      <c r="A39" s="82" t="s">
        <v>71</v>
      </c>
      <c r="B39" s="82" t="s">
        <v>294</v>
      </c>
      <c r="C39" s="82" t="s">
        <v>295</v>
      </c>
      <c r="D39" s="82" t="s">
        <v>101</v>
      </c>
      <c r="E39" s="82" t="s">
        <v>102</v>
      </c>
      <c r="F39" s="82" t="s">
        <v>296</v>
      </c>
      <c r="G39" s="82" t="s">
        <v>297</v>
      </c>
      <c r="H39" s="83">
        <v>15000</v>
      </c>
      <c r="I39" s="83">
        <v>15000</v>
      </c>
      <c r="J39" s="83"/>
      <c r="K39" s="82"/>
      <c r="L39" s="83"/>
      <c r="M39" s="89">
        <v>15000</v>
      </c>
      <c r="N39" s="86"/>
      <c r="O39" s="87"/>
      <c r="P39" s="90"/>
      <c r="Q39" s="103"/>
      <c r="R39" s="103"/>
      <c r="S39" s="104"/>
      <c r="T39" s="104">
        <f>SUM(T9:T38)</f>
        <v>0</v>
      </c>
      <c r="U39" s="104"/>
      <c r="V39" s="103"/>
      <c r="W39" s="83"/>
      <c r="X39" s="83"/>
    </row>
    <row r="40" s="76" customFormat="1" ht="31" customHeight="1" spans="1:24">
      <c r="A40" s="82" t="s">
        <v>71</v>
      </c>
      <c r="B40" s="82" t="s">
        <v>298</v>
      </c>
      <c r="C40" s="82" t="s">
        <v>299</v>
      </c>
      <c r="D40" s="82" t="s">
        <v>101</v>
      </c>
      <c r="E40" s="82" t="s">
        <v>102</v>
      </c>
      <c r="F40" s="82" t="s">
        <v>288</v>
      </c>
      <c r="G40" s="82" t="s">
        <v>289</v>
      </c>
      <c r="H40" s="83">
        <v>26000</v>
      </c>
      <c r="I40" s="83">
        <v>26000</v>
      </c>
      <c r="J40" s="83"/>
      <c r="K40" s="82"/>
      <c r="L40" s="83"/>
      <c r="M40" s="89">
        <v>26000</v>
      </c>
      <c r="N40" s="86"/>
      <c r="O40" s="87"/>
      <c r="P40" s="91"/>
      <c r="Q40" s="105"/>
      <c r="R40" s="105"/>
      <c r="S40" s="106"/>
      <c r="T40" s="106"/>
      <c r="U40" s="106"/>
      <c r="V40" s="105"/>
      <c r="W40" s="83"/>
      <c r="X40" s="83"/>
    </row>
    <row r="41" s="76" customFormat="1" ht="31" customHeight="1" spans="1:24">
      <c r="A41" s="82" t="s">
        <v>71</v>
      </c>
      <c r="B41" s="82" t="s">
        <v>298</v>
      </c>
      <c r="C41" s="82" t="s">
        <v>299</v>
      </c>
      <c r="D41" s="82" t="s">
        <v>101</v>
      </c>
      <c r="E41" s="82" t="s">
        <v>102</v>
      </c>
      <c r="F41" s="82" t="s">
        <v>300</v>
      </c>
      <c r="G41" s="82" t="s">
        <v>301</v>
      </c>
      <c r="H41" s="83">
        <v>10840</v>
      </c>
      <c r="I41" s="83">
        <v>10840</v>
      </c>
      <c r="J41" s="83"/>
      <c r="K41" s="82"/>
      <c r="L41" s="83"/>
      <c r="M41" s="89">
        <v>10840</v>
      </c>
      <c r="N41" s="86"/>
      <c r="O41" s="87"/>
      <c r="P41" s="87"/>
      <c r="Q41" s="87"/>
      <c r="R41" s="87"/>
      <c r="S41" s="87"/>
      <c r="T41" s="87"/>
      <c r="U41" s="107"/>
      <c r="V41" s="108"/>
      <c r="W41" s="83"/>
      <c r="X41" s="83"/>
    </row>
    <row r="42" s="1" customFormat="1" ht="31" customHeight="1" spans="1:24">
      <c r="A42" s="67" t="s">
        <v>71</v>
      </c>
      <c r="B42" s="67" t="s">
        <v>302</v>
      </c>
      <c r="C42" s="67" t="s">
        <v>303</v>
      </c>
      <c r="D42" s="67" t="s">
        <v>125</v>
      </c>
      <c r="E42" s="67" t="s">
        <v>126</v>
      </c>
      <c r="F42" s="67" t="s">
        <v>304</v>
      </c>
      <c r="G42" s="67" t="s">
        <v>305</v>
      </c>
      <c r="H42" s="70">
        <v>39576</v>
      </c>
      <c r="I42" s="70">
        <v>39576</v>
      </c>
      <c r="J42" s="70"/>
      <c r="K42" s="67"/>
      <c r="L42" s="70"/>
      <c r="M42" s="84">
        <v>39576</v>
      </c>
      <c r="N42" s="86"/>
      <c r="O42" s="87"/>
      <c r="P42" s="87"/>
      <c r="Q42" s="87"/>
      <c r="R42" s="87"/>
      <c r="S42" s="87"/>
      <c r="T42" s="87"/>
      <c r="U42" s="97"/>
      <c r="V42" s="96"/>
      <c r="W42" s="70"/>
      <c r="X42" s="70"/>
    </row>
    <row r="43" s="1" customFormat="1" ht="52" customHeight="1" spans="1:24">
      <c r="A43" s="67" t="s">
        <v>71</v>
      </c>
      <c r="B43" s="67" t="s">
        <v>306</v>
      </c>
      <c r="C43" s="67" t="s">
        <v>307</v>
      </c>
      <c r="D43" s="67" t="s">
        <v>105</v>
      </c>
      <c r="E43" s="67" t="s">
        <v>106</v>
      </c>
      <c r="F43" s="67" t="s">
        <v>304</v>
      </c>
      <c r="G43" s="67" t="s">
        <v>305</v>
      </c>
      <c r="H43" s="70">
        <v>183639</v>
      </c>
      <c r="I43" s="70">
        <v>183639</v>
      </c>
      <c r="J43" s="70"/>
      <c r="K43" s="67"/>
      <c r="L43" s="70"/>
      <c r="M43" s="84">
        <v>183639</v>
      </c>
      <c r="N43" s="86"/>
      <c r="O43" s="87"/>
      <c r="P43" s="87"/>
      <c r="Q43" s="87"/>
      <c r="R43" s="87"/>
      <c r="S43" s="87"/>
      <c r="T43" s="87"/>
      <c r="U43" s="97"/>
      <c r="V43" s="96"/>
      <c r="W43" s="70"/>
      <c r="X43" s="70"/>
    </row>
    <row r="44" s="1" customFormat="1" ht="44" customHeight="1" spans="1:24">
      <c r="A44" s="67" t="s">
        <v>71</v>
      </c>
      <c r="B44" s="67" t="s">
        <v>308</v>
      </c>
      <c r="C44" s="67" t="s">
        <v>309</v>
      </c>
      <c r="D44" s="67" t="s">
        <v>113</v>
      </c>
      <c r="E44" s="67" t="s">
        <v>114</v>
      </c>
      <c r="F44" s="67" t="s">
        <v>310</v>
      </c>
      <c r="G44" s="67" t="s">
        <v>311</v>
      </c>
      <c r="H44" s="70">
        <v>25000000</v>
      </c>
      <c r="I44" s="70">
        <v>25000000</v>
      </c>
      <c r="J44" s="70"/>
      <c r="K44" s="67"/>
      <c r="L44" s="70"/>
      <c r="M44" s="84"/>
      <c r="N44" s="92"/>
      <c r="O44" s="93"/>
      <c r="P44" s="93"/>
      <c r="Q44" s="93"/>
      <c r="R44" s="93"/>
      <c r="S44" s="93"/>
      <c r="T44" s="93"/>
      <c r="U44" s="109"/>
      <c r="V44" s="96"/>
      <c r="W44" s="70"/>
      <c r="X44" s="70"/>
    </row>
    <row r="45" s="1" customFormat="1" ht="30.85" customHeight="1" spans="1:24">
      <c r="A45" s="65" t="s">
        <v>197</v>
      </c>
      <c r="B45" s="65"/>
      <c r="C45" s="65"/>
      <c r="D45" s="65"/>
      <c r="E45" s="65"/>
      <c r="F45" s="65"/>
      <c r="G45" s="65"/>
      <c r="H45" s="70">
        <v>36193076</v>
      </c>
      <c r="I45" s="70">
        <v>36193076</v>
      </c>
      <c r="J45" s="70"/>
      <c r="K45" s="70"/>
      <c r="L45" s="70"/>
      <c r="M45" s="70">
        <v>11193076</v>
      </c>
      <c r="N45" s="94"/>
      <c r="O45" s="94"/>
      <c r="P45" s="94"/>
      <c r="Q45" s="94"/>
      <c r="R45" s="94"/>
      <c r="S45" s="94"/>
      <c r="T45" s="94"/>
      <c r="U45" s="94"/>
      <c r="V45" s="70"/>
      <c r="W45" s="70"/>
      <c r="X45" s="70"/>
    </row>
  </sheetData>
  <mergeCells count="30">
    <mergeCell ref="A2:X2"/>
    <mergeCell ref="A3:G3"/>
    <mergeCell ref="H4:X4"/>
    <mergeCell ref="I5:N5"/>
    <mergeCell ref="O5:Q5"/>
    <mergeCell ref="S5:X5"/>
    <mergeCell ref="I6:J6"/>
    <mergeCell ref="A45:G45"/>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35"/>
  <sheetViews>
    <sheetView workbookViewId="0">
      <selection activeCell="A1" sqref="$A1:$XFD1048576"/>
    </sheetView>
  </sheetViews>
  <sheetFormatPr defaultColWidth="10.7" defaultRowHeight="14.25" customHeight="1"/>
  <cols>
    <col min="1" max="1" width="8" style="1" customWidth="1"/>
    <col min="2" max="2" width="17.25" style="1" customWidth="1"/>
    <col min="3" max="3" width="15.875" style="1" customWidth="1"/>
    <col min="4" max="4" width="13" style="1" customWidth="1"/>
    <col min="5" max="5" width="6.375" style="1" customWidth="1"/>
    <col min="6" max="6" width="10.125" style="1" customWidth="1"/>
    <col min="7" max="7" width="5" style="1" customWidth="1"/>
    <col min="8" max="8" width="7.25" style="1" customWidth="1"/>
    <col min="9" max="10" width="9.625" style="1" customWidth="1"/>
    <col min="11" max="11" width="8.625" style="1" customWidth="1"/>
    <col min="12" max="23" width="6.625" style="1" customWidth="1"/>
    <col min="24" max="16384" width="10.7" style="1"/>
  </cols>
  <sheetData>
    <row r="1" s="1" customFormat="1" ht="13.5" customHeight="1" spans="1:23">
      <c r="A1" s="63"/>
      <c r="B1" s="63"/>
      <c r="C1" s="63"/>
      <c r="D1" s="63"/>
      <c r="E1" s="63"/>
      <c r="F1" s="63"/>
      <c r="G1" s="63"/>
      <c r="H1" s="63"/>
      <c r="I1" s="63"/>
      <c r="J1" s="63"/>
      <c r="K1" s="63"/>
      <c r="L1" s="63"/>
      <c r="M1" s="63"/>
      <c r="N1" s="63"/>
      <c r="O1" s="63"/>
      <c r="P1" s="63"/>
      <c r="Q1" s="63"/>
      <c r="R1" s="63"/>
      <c r="S1" s="63"/>
      <c r="T1" s="63"/>
      <c r="U1" s="63"/>
      <c r="V1" s="63"/>
      <c r="W1" s="75" t="s">
        <v>312</v>
      </c>
    </row>
    <row r="2" s="1" customFormat="1" ht="45" customHeight="1" spans="1:23">
      <c r="A2" s="64" t="s">
        <v>313</v>
      </c>
      <c r="B2" s="64"/>
      <c r="C2" s="64"/>
      <c r="D2" s="64"/>
      <c r="E2" s="64"/>
      <c r="F2" s="64"/>
      <c r="G2" s="64"/>
      <c r="H2" s="64"/>
      <c r="I2" s="64"/>
      <c r="J2" s="64"/>
      <c r="K2" s="64"/>
      <c r="L2" s="64"/>
      <c r="M2" s="64"/>
      <c r="N2" s="64"/>
      <c r="O2" s="64"/>
      <c r="P2" s="64"/>
      <c r="Q2" s="64"/>
      <c r="R2" s="64"/>
      <c r="S2" s="64"/>
      <c r="T2" s="64"/>
      <c r="U2" s="64"/>
      <c r="V2" s="64"/>
      <c r="W2" s="64"/>
    </row>
    <row r="3" s="1" customFormat="1" ht="13.5" customHeight="1" spans="1:23">
      <c r="A3" s="63" t="str">
        <f>"单位名称："&amp;"大姚县人力资源和社会保障局"</f>
        <v>单位名称：大姚县人力资源和社会保障局</v>
      </c>
      <c r="B3" s="63"/>
      <c r="C3" s="63"/>
      <c r="D3" s="63"/>
      <c r="E3" s="63"/>
      <c r="F3" s="63"/>
      <c r="G3" s="63"/>
      <c r="H3" s="63"/>
      <c r="I3" s="63"/>
      <c r="J3" s="63"/>
      <c r="K3" s="63"/>
      <c r="L3" s="63"/>
      <c r="M3" s="63"/>
      <c r="N3" s="63"/>
      <c r="O3" s="63"/>
      <c r="P3" s="63"/>
      <c r="Q3" s="63"/>
      <c r="R3" s="63"/>
      <c r="S3" s="63"/>
      <c r="T3" s="63"/>
      <c r="U3" s="63"/>
      <c r="V3" s="63"/>
      <c r="W3" s="75" t="s">
        <v>54</v>
      </c>
    </row>
    <row r="4" s="1" customFormat="1" ht="21.75" customHeight="1" spans="1:23">
      <c r="A4" s="65" t="s">
        <v>314</v>
      </c>
      <c r="B4" s="65" t="s">
        <v>208</v>
      </c>
      <c r="C4" s="65" t="s">
        <v>209</v>
      </c>
      <c r="D4" s="65" t="s">
        <v>207</v>
      </c>
      <c r="E4" s="65" t="s">
        <v>210</v>
      </c>
      <c r="F4" s="65" t="s">
        <v>211</v>
      </c>
      <c r="G4" s="65" t="s">
        <v>315</v>
      </c>
      <c r="H4" s="65" t="s">
        <v>316</v>
      </c>
      <c r="I4" s="65" t="s">
        <v>57</v>
      </c>
      <c r="J4" s="65" t="s">
        <v>317</v>
      </c>
      <c r="K4" s="65"/>
      <c r="L4" s="65"/>
      <c r="M4" s="65"/>
      <c r="N4" s="65" t="s">
        <v>216</v>
      </c>
      <c r="O4" s="65"/>
      <c r="P4" s="65"/>
      <c r="Q4" s="65" t="s">
        <v>63</v>
      </c>
      <c r="R4" s="65" t="s">
        <v>64</v>
      </c>
      <c r="S4" s="65"/>
      <c r="T4" s="65"/>
      <c r="U4" s="65"/>
      <c r="V4" s="65"/>
      <c r="W4" s="65"/>
    </row>
    <row r="5" s="1" customFormat="1" ht="21.75" customHeight="1" spans="1:23">
      <c r="A5" s="65"/>
      <c r="B5" s="65"/>
      <c r="C5" s="65"/>
      <c r="D5" s="65"/>
      <c r="E5" s="65"/>
      <c r="F5" s="65"/>
      <c r="G5" s="65"/>
      <c r="H5" s="65"/>
      <c r="I5" s="65"/>
      <c r="J5" s="65" t="s">
        <v>60</v>
      </c>
      <c r="K5" s="65"/>
      <c r="L5" s="65" t="s">
        <v>61</v>
      </c>
      <c r="M5" s="65" t="s">
        <v>62</v>
      </c>
      <c r="N5" s="65" t="s">
        <v>60</v>
      </c>
      <c r="O5" s="65" t="s">
        <v>61</v>
      </c>
      <c r="P5" s="65" t="s">
        <v>62</v>
      </c>
      <c r="Q5" s="65"/>
      <c r="R5" s="65" t="s">
        <v>59</v>
      </c>
      <c r="S5" s="65" t="s">
        <v>65</v>
      </c>
      <c r="T5" s="65" t="s">
        <v>222</v>
      </c>
      <c r="U5" s="65" t="s">
        <v>67</v>
      </c>
      <c r="V5" s="65" t="s">
        <v>68</v>
      </c>
      <c r="W5" s="65" t="s">
        <v>69</v>
      </c>
    </row>
    <row r="6" s="1" customFormat="1" ht="21" customHeight="1" spans="1:23">
      <c r="A6" s="65"/>
      <c r="B6" s="65"/>
      <c r="C6" s="65"/>
      <c r="D6" s="65"/>
      <c r="E6" s="65"/>
      <c r="F6" s="65"/>
      <c r="G6" s="65"/>
      <c r="H6" s="65"/>
      <c r="I6" s="65"/>
      <c r="J6" s="65"/>
      <c r="K6" s="65"/>
      <c r="L6" s="65"/>
      <c r="M6" s="65"/>
      <c r="N6" s="65"/>
      <c r="O6" s="65"/>
      <c r="P6" s="65"/>
      <c r="Q6" s="65"/>
      <c r="R6" s="65"/>
      <c r="S6" s="65"/>
      <c r="T6" s="65"/>
      <c r="U6" s="65"/>
      <c r="V6" s="65"/>
      <c r="W6" s="65"/>
    </row>
    <row r="7" s="1" customFormat="1" ht="39.75" customHeight="1" spans="1:23">
      <c r="A7" s="65"/>
      <c r="B7" s="65"/>
      <c r="C7" s="65"/>
      <c r="D7" s="65"/>
      <c r="E7" s="65"/>
      <c r="F7" s="65"/>
      <c r="G7" s="65"/>
      <c r="H7" s="65"/>
      <c r="I7" s="65"/>
      <c r="J7" s="65" t="s">
        <v>59</v>
      </c>
      <c r="K7" s="65" t="s">
        <v>318</v>
      </c>
      <c r="L7" s="65"/>
      <c r="M7" s="65"/>
      <c r="N7" s="65"/>
      <c r="O7" s="65"/>
      <c r="P7" s="65"/>
      <c r="Q7" s="65"/>
      <c r="R7" s="65"/>
      <c r="S7" s="65"/>
      <c r="T7" s="65"/>
      <c r="U7" s="65"/>
      <c r="V7" s="65"/>
      <c r="W7" s="65"/>
    </row>
    <row r="8" s="1" customFormat="1" ht="22" customHeight="1" spans="1:23">
      <c r="A8" s="66">
        <v>1</v>
      </c>
      <c r="B8" s="66">
        <v>2</v>
      </c>
      <c r="C8" s="66">
        <v>3</v>
      </c>
      <c r="D8" s="66">
        <v>4</v>
      </c>
      <c r="E8" s="66">
        <v>5</v>
      </c>
      <c r="F8" s="66">
        <v>6</v>
      </c>
      <c r="G8" s="66">
        <v>7</v>
      </c>
      <c r="H8" s="66">
        <v>8</v>
      </c>
      <c r="I8" s="66">
        <v>9</v>
      </c>
      <c r="J8" s="66">
        <v>10</v>
      </c>
      <c r="K8" s="66">
        <v>11</v>
      </c>
      <c r="L8" s="68">
        <v>12</v>
      </c>
      <c r="M8" s="68">
        <v>13</v>
      </c>
      <c r="N8" s="68">
        <v>14</v>
      </c>
      <c r="O8" s="68">
        <v>15</v>
      </c>
      <c r="P8" s="68">
        <v>16</v>
      </c>
      <c r="Q8" s="68">
        <v>17</v>
      </c>
      <c r="R8" s="68">
        <v>18</v>
      </c>
      <c r="S8" s="68">
        <v>19</v>
      </c>
      <c r="T8" s="68">
        <v>20</v>
      </c>
      <c r="U8" s="66">
        <v>21</v>
      </c>
      <c r="V8" s="66">
        <v>22</v>
      </c>
      <c r="W8" s="66">
        <v>23</v>
      </c>
    </row>
    <row r="9" s="1" customFormat="1" ht="22" hidden="1" customHeight="1" spans="1:23">
      <c r="A9" s="67"/>
      <c r="B9" s="67"/>
      <c r="C9" s="67" t="s">
        <v>319</v>
      </c>
      <c r="D9" s="67"/>
      <c r="E9" s="67"/>
      <c r="F9" s="67"/>
      <c r="G9" s="67"/>
      <c r="H9" s="67"/>
      <c r="I9" s="69">
        <v>530000</v>
      </c>
      <c r="J9" s="70">
        <v>530000</v>
      </c>
      <c r="K9" s="70"/>
      <c r="L9" s="70"/>
      <c r="M9" s="70"/>
      <c r="N9" s="70"/>
      <c r="O9" s="70"/>
      <c r="P9" s="67"/>
      <c r="Q9" s="70"/>
      <c r="R9" s="70"/>
      <c r="S9" s="70"/>
      <c r="T9" s="70"/>
      <c r="U9" s="70"/>
      <c r="V9" s="70"/>
      <c r="W9" s="70"/>
    </row>
    <row r="10" s="1" customFormat="1" ht="45" customHeight="1" spans="1:23">
      <c r="A10" s="67" t="s">
        <v>320</v>
      </c>
      <c r="B10" s="67" t="s">
        <v>321</v>
      </c>
      <c r="C10" s="67" t="s">
        <v>319</v>
      </c>
      <c r="D10" s="67" t="s">
        <v>71</v>
      </c>
      <c r="E10" s="67" t="s">
        <v>143</v>
      </c>
      <c r="F10" s="67" t="s">
        <v>144</v>
      </c>
      <c r="G10" s="67" t="s">
        <v>322</v>
      </c>
      <c r="H10" s="67" t="s">
        <v>323</v>
      </c>
      <c r="I10" s="70">
        <v>530000</v>
      </c>
      <c r="J10" s="70">
        <v>530000</v>
      </c>
      <c r="K10" s="70"/>
      <c r="L10" s="71"/>
      <c r="M10" s="71"/>
      <c r="N10" s="71"/>
      <c r="O10" s="72"/>
      <c r="P10" s="72"/>
      <c r="Q10" s="72"/>
      <c r="R10" s="70"/>
      <c r="S10" s="70"/>
      <c r="T10" s="70"/>
      <c r="U10" s="70"/>
      <c r="V10" s="70"/>
      <c r="W10" s="70"/>
    </row>
    <row r="11" s="1" customFormat="1" ht="45" hidden="1" customHeight="1" spans="1:23">
      <c r="A11" s="67"/>
      <c r="B11" s="67"/>
      <c r="C11" s="67" t="s">
        <v>324</v>
      </c>
      <c r="D11" s="67"/>
      <c r="E11" s="67"/>
      <c r="F11" s="67"/>
      <c r="G11" s="67"/>
      <c r="H11" s="67"/>
      <c r="I11" s="69">
        <v>20862.12</v>
      </c>
      <c r="J11" s="70">
        <v>20862.12</v>
      </c>
      <c r="K11" s="70"/>
      <c r="L11" s="71"/>
      <c r="M11" s="71"/>
      <c r="N11" s="71"/>
      <c r="O11" s="72"/>
      <c r="P11" s="72"/>
      <c r="Q11" s="72"/>
      <c r="R11" s="70"/>
      <c r="S11" s="70"/>
      <c r="T11" s="70"/>
      <c r="U11" s="70"/>
      <c r="V11" s="70"/>
      <c r="W11" s="70"/>
    </row>
    <row r="12" s="1" customFormat="1" ht="45" customHeight="1" spans="1:23">
      <c r="A12" s="67" t="s">
        <v>320</v>
      </c>
      <c r="B12" s="67" t="s">
        <v>325</v>
      </c>
      <c r="C12" s="67" t="s">
        <v>324</v>
      </c>
      <c r="D12" s="67" t="s">
        <v>71</v>
      </c>
      <c r="E12" s="67" t="s">
        <v>105</v>
      </c>
      <c r="F12" s="67" t="s">
        <v>106</v>
      </c>
      <c r="G12" s="67" t="s">
        <v>304</v>
      </c>
      <c r="H12" s="67" t="s">
        <v>305</v>
      </c>
      <c r="I12" s="70">
        <v>20862.12</v>
      </c>
      <c r="J12" s="70">
        <v>20862.12</v>
      </c>
      <c r="K12" s="70"/>
      <c r="L12" s="71"/>
      <c r="M12" s="71"/>
      <c r="N12" s="71"/>
      <c r="O12" s="72"/>
      <c r="P12" s="72"/>
      <c r="Q12" s="72"/>
      <c r="R12" s="70"/>
      <c r="S12" s="70"/>
      <c r="T12" s="70"/>
      <c r="U12" s="70"/>
      <c r="V12" s="70"/>
      <c r="W12" s="70"/>
    </row>
    <row r="13" s="1" customFormat="1" ht="45" hidden="1" customHeight="1" spans="1:23">
      <c r="A13" s="67"/>
      <c r="B13" s="67"/>
      <c r="C13" s="67" t="s">
        <v>326</v>
      </c>
      <c r="D13" s="67"/>
      <c r="E13" s="67"/>
      <c r="F13" s="67"/>
      <c r="G13" s="67"/>
      <c r="H13" s="67"/>
      <c r="I13" s="69">
        <v>8640</v>
      </c>
      <c r="J13" s="70">
        <v>8640</v>
      </c>
      <c r="K13" s="70"/>
      <c r="L13" s="71"/>
      <c r="M13" s="71"/>
      <c r="N13" s="71"/>
      <c r="O13" s="72"/>
      <c r="P13" s="72"/>
      <c r="Q13" s="72"/>
      <c r="R13" s="70"/>
      <c r="S13" s="70"/>
      <c r="T13" s="70"/>
      <c r="U13" s="70"/>
      <c r="V13" s="70"/>
      <c r="W13" s="70"/>
    </row>
    <row r="14" s="1" customFormat="1" ht="45" customHeight="1" spans="1:23">
      <c r="A14" s="67" t="s">
        <v>320</v>
      </c>
      <c r="B14" s="67" t="s">
        <v>327</v>
      </c>
      <c r="C14" s="67" t="s">
        <v>326</v>
      </c>
      <c r="D14" s="67" t="s">
        <v>71</v>
      </c>
      <c r="E14" s="67" t="s">
        <v>117</v>
      </c>
      <c r="F14" s="67" t="s">
        <v>118</v>
      </c>
      <c r="G14" s="67" t="s">
        <v>304</v>
      </c>
      <c r="H14" s="67" t="s">
        <v>305</v>
      </c>
      <c r="I14" s="70">
        <v>8640</v>
      </c>
      <c r="J14" s="70">
        <v>8640</v>
      </c>
      <c r="K14" s="70"/>
      <c r="L14" s="71"/>
      <c r="M14" s="71"/>
      <c r="N14" s="71"/>
      <c r="O14" s="72"/>
      <c r="P14" s="72"/>
      <c r="Q14" s="72"/>
      <c r="R14" s="70"/>
      <c r="S14" s="70"/>
      <c r="T14" s="70"/>
      <c r="U14" s="70"/>
      <c r="V14" s="70"/>
      <c r="W14" s="70"/>
    </row>
    <row r="15" s="1" customFormat="1" ht="45" hidden="1" customHeight="1" spans="1:23">
      <c r="A15" s="67"/>
      <c r="B15" s="67"/>
      <c r="C15" s="67" t="s">
        <v>328</v>
      </c>
      <c r="D15" s="67"/>
      <c r="E15" s="67"/>
      <c r="F15" s="67"/>
      <c r="G15" s="67"/>
      <c r="H15" s="67"/>
      <c r="I15" s="69">
        <v>35000</v>
      </c>
      <c r="J15" s="70">
        <v>35000</v>
      </c>
      <c r="K15" s="70"/>
      <c r="L15" s="71"/>
      <c r="M15" s="71"/>
      <c r="N15" s="71"/>
      <c r="O15" s="72"/>
      <c r="P15" s="72"/>
      <c r="Q15" s="72"/>
      <c r="R15" s="70"/>
      <c r="S15" s="70"/>
      <c r="T15" s="70"/>
      <c r="U15" s="70"/>
      <c r="V15" s="70"/>
      <c r="W15" s="70"/>
    </row>
    <row r="16" s="1" customFormat="1" ht="45" customHeight="1" spans="1:23">
      <c r="A16" s="67" t="s">
        <v>329</v>
      </c>
      <c r="B16" s="67" t="s">
        <v>330</v>
      </c>
      <c r="C16" s="67" t="s">
        <v>328</v>
      </c>
      <c r="D16" s="67" t="s">
        <v>71</v>
      </c>
      <c r="E16" s="67" t="s">
        <v>101</v>
      </c>
      <c r="F16" s="67" t="s">
        <v>102</v>
      </c>
      <c r="G16" s="67" t="s">
        <v>331</v>
      </c>
      <c r="H16" s="67" t="s">
        <v>332</v>
      </c>
      <c r="I16" s="70">
        <v>35000</v>
      </c>
      <c r="J16" s="70">
        <v>35000</v>
      </c>
      <c r="K16" s="70"/>
      <c r="L16" s="71"/>
      <c r="M16" s="71"/>
      <c r="N16" s="71"/>
      <c r="O16" s="72"/>
      <c r="P16" s="72"/>
      <c r="Q16" s="72"/>
      <c r="R16" s="70"/>
      <c r="S16" s="70"/>
      <c r="T16" s="70"/>
      <c r="U16" s="70"/>
      <c r="V16" s="70"/>
      <c r="W16" s="70"/>
    </row>
    <row r="17" s="1" customFormat="1" ht="45" hidden="1" customHeight="1" spans="1:23">
      <c r="A17" s="67"/>
      <c r="B17" s="67"/>
      <c r="C17" s="67" t="s">
        <v>333</v>
      </c>
      <c r="D17" s="67"/>
      <c r="E17" s="67"/>
      <c r="F17" s="67"/>
      <c r="G17" s="67"/>
      <c r="H17" s="67"/>
      <c r="I17" s="69">
        <v>334730.78</v>
      </c>
      <c r="J17" s="70">
        <v>334730.78</v>
      </c>
      <c r="K17" s="70">
        <v>334730.78</v>
      </c>
      <c r="L17" s="71"/>
      <c r="M17" s="71"/>
      <c r="N17" s="71"/>
      <c r="O17" s="72"/>
      <c r="P17" s="72"/>
      <c r="Q17" s="72"/>
      <c r="R17" s="70"/>
      <c r="S17" s="70"/>
      <c r="T17" s="70"/>
      <c r="U17" s="70"/>
      <c r="V17" s="70"/>
      <c r="W17" s="70"/>
    </row>
    <row r="18" s="1" customFormat="1" ht="45" customHeight="1" spans="1:23">
      <c r="A18" s="67" t="s">
        <v>320</v>
      </c>
      <c r="B18" s="67" t="s">
        <v>334</v>
      </c>
      <c r="C18" s="67" t="s">
        <v>333</v>
      </c>
      <c r="D18" s="67" t="s">
        <v>71</v>
      </c>
      <c r="E18" s="67" t="s">
        <v>125</v>
      </c>
      <c r="F18" s="67" t="s">
        <v>126</v>
      </c>
      <c r="G18" s="67" t="s">
        <v>304</v>
      </c>
      <c r="H18" s="67" t="s">
        <v>305</v>
      </c>
      <c r="I18" s="70">
        <v>334730.78</v>
      </c>
      <c r="J18" s="70">
        <v>334730.78</v>
      </c>
      <c r="K18" s="70">
        <v>334730.78</v>
      </c>
      <c r="L18" s="71"/>
      <c r="M18" s="71"/>
      <c r="N18" s="71"/>
      <c r="O18" s="72"/>
      <c r="P18" s="72"/>
      <c r="Q18" s="72"/>
      <c r="R18" s="70"/>
      <c r="S18" s="70"/>
      <c r="T18" s="70"/>
      <c r="U18" s="70"/>
      <c r="V18" s="70"/>
      <c r="W18" s="70"/>
    </row>
    <row r="19" s="1" customFormat="1" ht="45" hidden="1" customHeight="1" spans="1:23">
      <c r="A19" s="67"/>
      <c r="B19" s="67"/>
      <c r="C19" s="67" t="s">
        <v>335</v>
      </c>
      <c r="D19" s="67"/>
      <c r="E19" s="67"/>
      <c r="F19" s="67"/>
      <c r="G19" s="67"/>
      <c r="H19" s="67"/>
      <c r="I19" s="69">
        <v>30672</v>
      </c>
      <c r="J19" s="70">
        <v>30672</v>
      </c>
      <c r="K19" s="70"/>
      <c r="L19" s="71"/>
      <c r="M19" s="71"/>
      <c r="N19" s="71"/>
      <c r="O19" s="72"/>
      <c r="P19" s="72"/>
      <c r="Q19" s="72"/>
      <c r="R19" s="70"/>
      <c r="S19" s="70"/>
      <c r="T19" s="70"/>
      <c r="U19" s="70"/>
      <c r="V19" s="70"/>
      <c r="W19" s="70"/>
    </row>
    <row r="20" s="1" customFormat="1" ht="45" customHeight="1" spans="1:23">
      <c r="A20" s="67" t="s">
        <v>320</v>
      </c>
      <c r="B20" s="67" t="s">
        <v>336</v>
      </c>
      <c r="C20" s="67" t="s">
        <v>335</v>
      </c>
      <c r="D20" s="67" t="s">
        <v>71</v>
      </c>
      <c r="E20" s="67" t="s">
        <v>105</v>
      </c>
      <c r="F20" s="67" t="s">
        <v>106</v>
      </c>
      <c r="G20" s="67" t="s">
        <v>304</v>
      </c>
      <c r="H20" s="67" t="s">
        <v>305</v>
      </c>
      <c r="I20" s="70">
        <v>30672</v>
      </c>
      <c r="J20" s="70">
        <v>30672</v>
      </c>
      <c r="K20" s="70"/>
      <c r="L20" s="71"/>
      <c r="M20" s="71"/>
      <c r="N20" s="71"/>
      <c r="O20" s="72"/>
      <c r="P20" s="72"/>
      <c r="Q20" s="72"/>
      <c r="R20" s="70"/>
      <c r="S20" s="70"/>
      <c r="T20" s="70"/>
      <c r="U20" s="70"/>
      <c r="V20" s="70"/>
      <c r="W20" s="70"/>
    </row>
    <row r="21" s="1" customFormat="1" ht="45" hidden="1" customHeight="1" spans="1:23">
      <c r="A21" s="67"/>
      <c r="B21" s="67"/>
      <c r="C21" s="67" t="s">
        <v>337</v>
      </c>
      <c r="D21" s="67"/>
      <c r="E21" s="67"/>
      <c r="F21" s="67"/>
      <c r="G21" s="67"/>
      <c r="H21" s="67"/>
      <c r="I21" s="69">
        <v>1627430</v>
      </c>
      <c r="J21" s="70">
        <v>1627430</v>
      </c>
      <c r="K21" s="70"/>
      <c r="L21" s="70"/>
      <c r="M21" s="70"/>
      <c r="N21" s="70"/>
      <c r="O21" s="70"/>
      <c r="P21" s="67"/>
      <c r="Q21" s="70"/>
      <c r="R21" s="70"/>
      <c r="S21" s="70"/>
      <c r="T21" s="70"/>
      <c r="U21" s="70"/>
      <c r="V21" s="70"/>
      <c r="W21" s="70"/>
    </row>
    <row r="22" s="1" customFormat="1" ht="45" customHeight="1" spans="1:23">
      <c r="A22" s="67" t="s">
        <v>320</v>
      </c>
      <c r="B22" s="67" t="s">
        <v>338</v>
      </c>
      <c r="C22" s="67" t="s">
        <v>337</v>
      </c>
      <c r="D22" s="67" t="s">
        <v>71</v>
      </c>
      <c r="E22" s="67" t="s">
        <v>105</v>
      </c>
      <c r="F22" s="67" t="s">
        <v>106</v>
      </c>
      <c r="G22" s="67" t="s">
        <v>339</v>
      </c>
      <c r="H22" s="67" t="s">
        <v>340</v>
      </c>
      <c r="I22" s="70">
        <v>1627430</v>
      </c>
      <c r="J22" s="70">
        <v>1627430</v>
      </c>
      <c r="K22" s="70"/>
      <c r="L22" s="70"/>
      <c r="M22" s="70"/>
      <c r="N22" s="70"/>
      <c r="O22" s="70"/>
      <c r="P22" s="67"/>
      <c r="Q22" s="70"/>
      <c r="R22" s="70"/>
      <c r="S22" s="70"/>
      <c r="T22" s="70"/>
      <c r="U22" s="70"/>
      <c r="V22" s="70"/>
      <c r="W22" s="70"/>
    </row>
    <row r="23" s="1" customFormat="1" ht="45" hidden="1" customHeight="1" spans="1:23">
      <c r="A23" s="67"/>
      <c r="B23" s="67"/>
      <c r="C23" s="67" t="s">
        <v>341</v>
      </c>
      <c r="D23" s="67"/>
      <c r="E23" s="67"/>
      <c r="F23" s="67"/>
      <c r="G23" s="67"/>
      <c r="H23" s="67"/>
      <c r="I23" s="69">
        <v>30000</v>
      </c>
      <c r="J23" s="70">
        <v>30000</v>
      </c>
      <c r="K23" s="70"/>
      <c r="L23" s="70"/>
      <c r="M23" s="70"/>
      <c r="N23" s="70"/>
      <c r="O23" s="70"/>
      <c r="P23" s="67"/>
      <c r="Q23" s="70"/>
      <c r="R23" s="70"/>
      <c r="S23" s="70"/>
      <c r="T23" s="70"/>
      <c r="U23" s="70"/>
      <c r="V23" s="70"/>
      <c r="W23" s="70"/>
    </row>
    <row r="24" s="1" customFormat="1" ht="45" customHeight="1" spans="1:23">
      <c r="A24" s="67" t="s">
        <v>329</v>
      </c>
      <c r="B24" s="67" t="s">
        <v>342</v>
      </c>
      <c r="C24" s="67" t="s">
        <v>341</v>
      </c>
      <c r="D24" s="67" t="s">
        <v>71</v>
      </c>
      <c r="E24" s="67" t="s">
        <v>103</v>
      </c>
      <c r="F24" s="67" t="s">
        <v>104</v>
      </c>
      <c r="G24" s="67" t="s">
        <v>290</v>
      </c>
      <c r="H24" s="67" t="s">
        <v>291</v>
      </c>
      <c r="I24" s="70">
        <v>30000</v>
      </c>
      <c r="J24" s="70">
        <v>30000</v>
      </c>
      <c r="K24" s="70"/>
      <c r="L24" s="70"/>
      <c r="M24" s="70"/>
      <c r="N24" s="70"/>
      <c r="O24" s="70"/>
      <c r="P24" s="67"/>
      <c r="Q24" s="70"/>
      <c r="R24" s="70"/>
      <c r="S24" s="70"/>
      <c r="T24" s="70"/>
      <c r="U24" s="70"/>
      <c r="V24" s="70"/>
      <c r="W24" s="70"/>
    </row>
    <row r="25" s="1" customFormat="1" ht="45" hidden="1" customHeight="1" spans="1:23">
      <c r="A25" s="67"/>
      <c r="B25" s="67"/>
      <c r="C25" s="67" t="s">
        <v>343</v>
      </c>
      <c r="D25" s="67"/>
      <c r="E25" s="67"/>
      <c r="F25" s="67"/>
      <c r="G25" s="67"/>
      <c r="H25" s="67"/>
      <c r="I25" s="69">
        <v>5000000</v>
      </c>
      <c r="J25" s="70">
        <v>5000000</v>
      </c>
      <c r="K25" s="70"/>
      <c r="L25" s="70"/>
      <c r="M25" s="70"/>
      <c r="N25" s="70"/>
      <c r="O25" s="70"/>
      <c r="P25" s="67"/>
      <c r="Q25" s="70"/>
      <c r="R25" s="70"/>
      <c r="S25" s="70"/>
      <c r="T25" s="70"/>
      <c r="U25" s="70"/>
      <c r="V25" s="70"/>
      <c r="W25" s="70"/>
    </row>
    <row r="26" s="1" customFormat="1" ht="45" customHeight="1" spans="1:23">
      <c r="A26" s="67" t="s">
        <v>320</v>
      </c>
      <c r="B26" s="67" t="s">
        <v>344</v>
      </c>
      <c r="C26" s="67" t="s">
        <v>343</v>
      </c>
      <c r="D26" s="67" t="s">
        <v>71</v>
      </c>
      <c r="E26" s="67" t="s">
        <v>121</v>
      </c>
      <c r="F26" s="67" t="s">
        <v>122</v>
      </c>
      <c r="G26" s="67" t="s">
        <v>304</v>
      </c>
      <c r="H26" s="67" t="s">
        <v>305</v>
      </c>
      <c r="I26" s="70">
        <v>5000000</v>
      </c>
      <c r="J26" s="70">
        <v>5000000</v>
      </c>
      <c r="K26" s="70"/>
      <c r="L26" s="70"/>
      <c r="M26" s="70"/>
      <c r="N26" s="70"/>
      <c r="O26" s="70"/>
      <c r="P26" s="67"/>
      <c r="Q26" s="70"/>
      <c r="R26" s="70"/>
      <c r="S26" s="70"/>
      <c r="T26" s="70"/>
      <c r="U26" s="70"/>
      <c r="V26" s="70"/>
      <c r="W26" s="70"/>
    </row>
    <row r="27" s="1" customFormat="1" ht="45" customHeight="1" spans="1:23">
      <c r="A27" s="65" t="s">
        <v>57</v>
      </c>
      <c r="B27" s="65"/>
      <c r="C27" s="65"/>
      <c r="D27" s="65"/>
      <c r="E27" s="65"/>
      <c r="F27" s="65"/>
      <c r="G27" s="65"/>
      <c r="H27" s="65"/>
      <c r="I27" s="70">
        <f t="shared" ref="I27:K27" si="0">I9+I11+I13+I15+I17+I19+I21+I23+I25</f>
        <v>7617334.9</v>
      </c>
      <c r="J27" s="70">
        <f t="shared" si="0"/>
        <v>7617334.9</v>
      </c>
      <c r="K27" s="70">
        <f t="shared" si="0"/>
        <v>334730.78</v>
      </c>
      <c r="L27" s="70"/>
      <c r="M27" s="70"/>
      <c r="N27" s="70"/>
      <c r="O27" s="70"/>
      <c r="P27" s="70"/>
      <c r="Q27" s="70"/>
      <c r="R27" s="70"/>
      <c r="S27" s="70"/>
      <c r="T27" s="70"/>
      <c r="U27" s="70"/>
      <c r="V27" s="70"/>
      <c r="W27" s="70"/>
    </row>
    <row r="28" s="1" customFormat="1" customHeight="1" spans="10:10">
      <c r="J28" s="73"/>
    </row>
    <row r="31" s="1" customFormat="1" customHeight="1" spans="10:10">
      <c r="J31" s="74"/>
    </row>
    <row r="35" s="1" customFormat="1" customHeight="1" spans="10:10">
      <c r="J35" s="74"/>
    </row>
  </sheetData>
  <mergeCells count="28">
    <mergeCell ref="A2:W2"/>
    <mergeCell ref="A3:H3"/>
    <mergeCell ref="J4:M4"/>
    <mergeCell ref="N4:P4"/>
    <mergeCell ref="R4:W4"/>
    <mergeCell ref="A27:H27"/>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workbookViewId="0">
      <selection activeCell="A1" sqref="$A1:$XFD1048576"/>
    </sheetView>
  </sheetViews>
  <sheetFormatPr defaultColWidth="10.7" defaultRowHeight="12" customHeight="1"/>
  <cols>
    <col min="1" max="1" width="25.625" style="1" customWidth="1"/>
    <col min="2" max="2" width="29.75" style="1" customWidth="1"/>
    <col min="3" max="3" width="11.25" style="1" customWidth="1"/>
    <col min="4" max="4" width="10.75" style="1" customWidth="1"/>
    <col min="5" max="5" width="11.25" style="1" customWidth="1"/>
    <col min="6" max="6" width="5.75" style="1" customWidth="1"/>
    <col min="7" max="7" width="7.375" style="1" customWidth="1"/>
    <col min="8" max="8" width="6.375" style="1" customWidth="1"/>
    <col min="9" max="9" width="9.625" style="1" customWidth="1"/>
    <col min="10" max="10" width="21.625" style="1" customWidth="1"/>
    <col min="11" max="16384" width="10.7" style="1"/>
  </cols>
  <sheetData>
    <row r="1" s="1" customFormat="1" ht="15.75" customHeight="1" spans="1:10">
      <c r="A1" s="25" t="s">
        <v>345</v>
      </c>
      <c r="B1" s="21"/>
      <c r="C1" s="21"/>
      <c r="D1" s="21"/>
      <c r="E1" s="21"/>
      <c r="F1" s="21"/>
      <c r="G1" s="21"/>
      <c r="H1" s="21"/>
      <c r="I1" s="21"/>
      <c r="J1" s="21"/>
    </row>
    <row r="2" s="1" customFormat="1" ht="45" customHeight="1" spans="1:10">
      <c r="A2" s="22" t="str">
        <f>"2025"&amp;"年部门项目支出绩效目标表（本次下达）"</f>
        <v>2025年部门项目支出绩效目标表（本次下达）</v>
      </c>
      <c r="B2" s="22"/>
      <c r="C2" s="22"/>
      <c r="D2" s="22"/>
      <c r="E2" s="22"/>
      <c r="F2" s="22"/>
      <c r="G2" s="22"/>
      <c r="H2" s="22"/>
      <c r="I2" s="22"/>
      <c r="J2" s="22"/>
    </row>
    <row r="3" s="1" customFormat="1" ht="15.75" customHeight="1" spans="1:10">
      <c r="A3" s="44" t="str">
        <f>"单位名称："&amp;"大姚县人力资源和社会保障局"</f>
        <v>单位名称：大姚县人力资源和社会保障局</v>
      </c>
      <c r="B3" s="45"/>
      <c r="C3" s="46"/>
      <c r="D3" s="46"/>
      <c r="E3" s="46"/>
      <c r="F3" s="47"/>
      <c r="G3" s="46"/>
      <c r="H3" s="47"/>
      <c r="I3" s="47"/>
      <c r="J3" s="47"/>
    </row>
    <row r="4" s="1" customFormat="1" ht="60" customHeight="1" spans="1:10">
      <c r="A4" s="48" t="s">
        <v>346</v>
      </c>
      <c r="B4" s="48" t="s">
        <v>347</v>
      </c>
      <c r="C4" s="48" t="s">
        <v>348</v>
      </c>
      <c r="D4" s="48" t="s">
        <v>349</v>
      </c>
      <c r="E4" s="48" t="s">
        <v>350</v>
      </c>
      <c r="F4" s="48" t="s">
        <v>351</v>
      </c>
      <c r="G4" s="48" t="s">
        <v>352</v>
      </c>
      <c r="H4" s="48" t="s">
        <v>353</v>
      </c>
      <c r="I4" s="48" t="s">
        <v>354</v>
      </c>
      <c r="J4" s="48" t="s">
        <v>355</v>
      </c>
    </row>
    <row r="5" s="1" customFormat="1" ht="47.5" customHeight="1" spans="1:10">
      <c r="A5" s="49">
        <v>1</v>
      </c>
      <c r="B5" s="49">
        <v>2</v>
      </c>
      <c r="C5" s="50">
        <v>3</v>
      </c>
      <c r="D5" s="49">
        <v>4</v>
      </c>
      <c r="E5" s="49">
        <v>5</v>
      </c>
      <c r="F5" s="49">
        <v>6</v>
      </c>
      <c r="G5" s="49">
        <v>7</v>
      </c>
      <c r="H5" s="49">
        <v>8</v>
      </c>
      <c r="I5" s="49">
        <v>9</v>
      </c>
      <c r="J5" s="49">
        <v>10</v>
      </c>
    </row>
    <row r="6" s="1" customFormat="1" ht="47.5" customHeight="1" spans="1:10">
      <c r="A6" s="57" t="s">
        <v>71</v>
      </c>
      <c r="B6" s="58"/>
      <c r="C6" s="58"/>
      <c r="D6" s="58"/>
      <c r="E6" s="58"/>
      <c r="F6" s="58"/>
      <c r="G6" s="58"/>
      <c r="H6" s="58"/>
      <c r="I6" s="58"/>
      <c r="J6" s="58"/>
    </row>
    <row r="7" s="1" customFormat="1" ht="114" customHeight="1" spans="1:10">
      <c r="A7" s="57" t="s">
        <v>333</v>
      </c>
      <c r="B7" s="59" t="s">
        <v>356</v>
      </c>
      <c r="C7" s="60"/>
      <c r="D7" s="60"/>
      <c r="E7" s="60"/>
      <c r="F7" s="60"/>
      <c r="G7" s="60"/>
      <c r="H7" s="60"/>
      <c r="I7" s="60"/>
      <c r="J7" s="60"/>
    </row>
    <row r="8" s="1" customFormat="1" ht="42" customHeight="1" spans="1:10">
      <c r="A8" s="60"/>
      <c r="B8" s="60"/>
      <c r="C8" s="61" t="s">
        <v>357</v>
      </c>
      <c r="D8" s="61" t="s">
        <v>358</v>
      </c>
      <c r="E8" s="61" t="s">
        <v>359</v>
      </c>
      <c r="F8" s="62" t="s">
        <v>360</v>
      </c>
      <c r="G8" s="62" t="s">
        <v>92</v>
      </c>
      <c r="H8" s="61" t="s">
        <v>361</v>
      </c>
      <c r="I8" s="61" t="s">
        <v>362</v>
      </c>
      <c r="J8" s="59" t="s">
        <v>363</v>
      </c>
    </row>
    <row r="9" s="1" customFormat="1" ht="42" customHeight="1" spans="1:10">
      <c r="A9" s="60"/>
      <c r="B9" s="60"/>
      <c r="C9" s="61" t="s">
        <v>364</v>
      </c>
      <c r="D9" s="61" t="s">
        <v>365</v>
      </c>
      <c r="E9" s="61" t="s">
        <v>366</v>
      </c>
      <c r="F9" s="62" t="s">
        <v>360</v>
      </c>
      <c r="G9" s="62" t="s">
        <v>367</v>
      </c>
      <c r="H9" s="62" t="s">
        <v>368</v>
      </c>
      <c r="I9" s="61" t="s">
        <v>362</v>
      </c>
      <c r="J9" s="59" t="s">
        <v>369</v>
      </c>
    </row>
    <row r="10" s="1" customFormat="1" ht="42" customHeight="1" spans="1:10">
      <c r="A10" s="60"/>
      <c r="B10" s="60"/>
      <c r="C10" s="61" t="s">
        <v>370</v>
      </c>
      <c r="D10" s="61" t="s">
        <v>371</v>
      </c>
      <c r="E10" s="61" t="s">
        <v>372</v>
      </c>
      <c r="F10" s="62" t="s">
        <v>360</v>
      </c>
      <c r="G10" s="62" t="s">
        <v>367</v>
      </c>
      <c r="H10" s="62" t="s">
        <v>368</v>
      </c>
      <c r="I10" s="61" t="s">
        <v>362</v>
      </c>
      <c r="J10" s="59" t="s">
        <v>373</v>
      </c>
    </row>
  </sheetData>
  <mergeCells count="3">
    <mergeCell ref="A1:J1"/>
    <mergeCell ref="A2:J2"/>
    <mergeCell ref="A3:B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2025年部门财务收支预算总表01-1</vt:lpstr>
      <vt:lpstr>2025年部门收入预算表01-2</vt:lpstr>
      <vt:lpstr>2025年部门支出预算表01-3 </vt:lpstr>
      <vt:lpstr>2025年部门财政拨款收支预算总表02-1</vt:lpstr>
      <vt:lpstr>2025年一般公共预算支出预算表02-2</vt:lpstr>
      <vt:lpstr>2025年一般公共预算“三公”经费支出预算表03</vt:lpstr>
      <vt:lpstr>部门基本支出预算表（人员类、运转类公用经费项目）04</vt:lpstr>
      <vt:lpstr>部门项目支出预算表（其他运转类、特定目标类项目）05-1</vt:lpstr>
      <vt:lpstr>2025年部门项目支出绩效目标表（本次下达）05-2</vt:lpstr>
      <vt:lpstr>2025年部门项目支出绩效目标表（另文下达）05-3</vt:lpstr>
      <vt:lpstr>2025年部门政府性基金预算支出预算表06</vt:lpstr>
      <vt:lpstr>2025年部门政府采购预算表07</vt:lpstr>
      <vt:lpstr>2025年部门政府购买服务预算表08</vt:lpstr>
      <vt:lpstr>2025年对下转移支付预算表09-1</vt:lpstr>
      <vt:lpstr>2025年对下转移支付绩效目标表09-2</vt:lpstr>
      <vt:lpstr>2025年新增资产配置表10</vt:lpstr>
      <vt:lpstr>2025年上级补助项目支出预算表11</vt:lpstr>
      <vt:lpstr>2025年部门项目中期规划预算表12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2025-02-24T02:36:00Z</dcterms:created>
  <dcterms:modified xsi:type="dcterms:W3CDTF">2025-02-24T02:49:56Z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B218E43606154517A83C1653EA6373F4</vt:lpwstr>
  </property>
  <property fmtid="{D5CDD505-2E9C-101B-9397-08002B2CF9AE}" pid="3" name="KSOProductBuildVer">
    <vt:lpwstr>2052-11.8.2.12309</vt:lpwstr>
  </property>
</Properties>
</file>