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500" firstSheet="5" activeTab="5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<sst xmlns="http://schemas.openxmlformats.org/spreadsheetml/2006/main" count="1109" uniqueCount="406">
  <si>
    <t>附件2-3</t>
  </si>
  <si>
    <t>预算01-1表</t>
  </si>
  <si>
    <t>部门财务收支预算总表</t>
  </si>
  <si>
    <t>单位名称：大姚县卫生健康局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</si>
  <si>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</si>
  <si>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</si>
  <si>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</si>
  <si>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</si>
  <si>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</si>
  <si>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</si>
  <si>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</si>
  <si>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</si>
  <si>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</si>
  <si>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</si>
  <si>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</si>
  <si>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</si>
  <si>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</si>
  <si>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</si>
  <si>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</si>
  <si>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</si>
  <si>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</si>
  <si>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</si>
  <si>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</si>
  <si>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</si>
  <si>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</si>
  <si>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</si>
  <si>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</si>
  <si>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</si>
  <si>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</si>
  <si>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</si>
  <si>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</si>
  <si>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</si>
  <si>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</si>
  <si>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</si>
  <si>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</si>
  <si>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</si>
  <si>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</si>
  <si>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</si>
  <si>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</si>
  <si>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</si>
  <si>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</si>
  <si>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</si>
  <si>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</si>
  <si>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</si>
  <si>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</si>
  <si>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</si>
  <si>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</si>
  <si>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</si>
  <si>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</si>
  <si>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</si>
  <si>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</si>
  <si>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</si>
  <si>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</si>
  <si>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</si>
  <si>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</si>
  <si>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</si>
  <si>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</si>
  <si>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</si>
  <si>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</si>
  <si>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</si>
  <si>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</si>
  <si>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</si>
  <si>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</si>
  <si>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</si>
  <si>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</si>
  <si>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</si>
  <si>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</si>
  <si>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</si>
  <si>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</si>
  <si>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</si>
  <si>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大姚县卫生健康局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</si>
  <si>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</si>
  <si>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</si>
  <si>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</si>
  <si>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</si>
  <si>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</si>
  <si>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</si>
  <si>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</si>
  <si>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</si>
  <si>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</si>
  <si>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</si>
  <si>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</si>
  <si>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</si>
  <si>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</si>
  <si>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</si>
  <si>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</si>
  <si>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>20805</t>
  </si>
  <si>
    <t>行政事业单位养老支出</t>
  </si>
  <si>
    <t>行政单位离退休</t>
  </si>
  <si>
    <t>机关事业单位基本养老保险缴费支出</t>
  </si>
  <si>
    <t>机关事业单位职业年金缴费支出</t>
  </si>
  <si>
    <t>抚恤</t>
  </si>
  <si>
    <t>死亡抚恤</t>
  </si>
  <si>
    <t>卫生健康支出</t>
  </si>
  <si>
    <t>卫生健康管理事务</t>
  </si>
  <si>
    <t>行政运行</t>
  </si>
  <si>
    <t>公共卫生</t>
  </si>
  <si>
    <t>基本公共卫生服务</t>
  </si>
  <si>
    <t>重大公共卫生服务</t>
  </si>
  <si>
    <t>突发公共卫生事件应急处理</t>
  </si>
  <si>
    <t>计划生育事务</t>
  </si>
  <si>
    <t xml:space="preserve"> 计划生育机构</t>
  </si>
  <si>
    <t>计划生育服务</t>
  </si>
  <si>
    <t>行政事业单位医疗</t>
  </si>
  <si>
    <t xml:space="preserve"> 行政单位医疗</t>
  </si>
  <si>
    <t xml:space="preserve"> 事业单位医疗</t>
  </si>
  <si>
    <t xml:space="preserve"> 公务员医疗补助</t>
  </si>
  <si>
    <t>其他行政事业单位医疗支出</t>
  </si>
  <si>
    <t>老龄卫生健康事务</t>
  </si>
  <si>
    <t xml:space="preserve"> 老龄卫生健康事务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</si>
  <si>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</si>
  <si>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</si>
  <si>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</si>
  <si>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</si>
  <si>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</si>
  <si>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</si>
  <si>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</si>
  <si>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</si>
  <si>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</si>
  <si>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</si>
  <si>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</si>
  <si>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</si>
  <si>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</si>
  <si>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</si>
  <si>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</si>
  <si>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</si>
  <si>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</si>
  <si>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</si>
  <si>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</si>
  <si>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</si>
  <si>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</si>
  <si>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</si>
  <si>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</si>
  <si>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</si>
  <si>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</si>
  <si>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</si>
  <si>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</si>
  <si>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</si>
  <si>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</si>
  <si>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</si>
  <si>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</si>
  <si>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</si>
  <si>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</si>
  <si>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</si>
  <si>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</si>
  <si>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</si>
  <si>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</si>
  <si>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</si>
  <si>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</si>
  <si>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</si>
  <si>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</si>
  <si>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</si>
  <si>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</si>
  <si>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</si>
  <si>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</si>
  <si>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合  计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</si>
  <si>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</si>
  <si>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</si>
  <si>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</si>
  <si>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</si>
  <si>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</si>
  <si>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</si>
  <si>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</si>
  <si>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</si>
  <si>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</si>
  <si>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1、2023年“三公”经费财政拨款预算31160元，公务用车运行费19000元，公务接待费12160元，与上年34000元相比减少2840元，主要是本年度严格执行“中央八项规定”，压缩公务接待费；2、公务用车运行维护费预算19000元，与上17000相比增加2000元，主要原因是本年度国家级卫生县城复评审及健康县城、国家级慢病综合示范区创建，增加下乡开展督导检查工作；3、公务接待费预算12160元，与上年17000元相比减少4840元，主要是本年度严格执行“中央八项规定”，压缩公务接待费。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</si>
  <si>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</si>
  <si>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</si>
  <si>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</si>
  <si>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</si>
  <si>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</si>
  <si>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</si>
  <si>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</si>
  <si>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</si>
  <si>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</si>
  <si>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</si>
  <si>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</si>
  <si>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</si>
  <si>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</si>
  <si>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</si>
  <si>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</si>
  <si>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</si>
  <si>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</si>
  <si>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</si>
  <si>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</si>
  <si>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</si>
  <si>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县卫生健康局</t>
  </si>
  <si>
    <t>532326231100001368857</t>
  </si>
  <si>
    <t>退休生活补助</t>
  </si>
  <si>
    <t>30302</t>
  </si>
  <si>
    <t>退休费</t>
  </si>
  <si>
    <t>532326210000000019046</t>
  </si>
  <si>
    <t>机关事业单位基本养老保险缴费</t>
  </si>
  <si>
    <t>30108</t>
  </si>
  <si>
    <t xml:space="preserve">532326231100001150879
</t>
  </si>
  <si>
    <t>记实和补记职业年金</t>
  </si>
  <si>
    <t>30109</t>
  </si>
  <si>
    <t>职业年金缴费</t>
  </si>
  <si>
    <t>532326231100001157214</t>
  </si>
  <si>
    <t>遗嘱补助资金</t>
  </si>
  <si>
    <t>生活补助</t>
  </si>
  <si>
    <t>532326231100001368820</t>
  </si>
  <si>
    <t>行政人员基本工资</t>
  </si>
  <si>
    <t>30101</t>
  </si>
  <si>
    <t>基本工资</t>
  </si>
  <si>
    <t>532326231100001368822</t>
  </si>
  <si>
    <t>行政人员津贴补贴</t>
  </si>
  <si>
    <t>30102</t>
  </si>
  <si>
    <t>津贴补贴</t>
  </si>
  <si>
    <t>532326221100000361902</t>
  </si>
  <si>
    <t>2017年新增绩效奖励（行政）</t>
  </si>
  <si>
    <t>30103</t>
  </si>
  <si>
    <t>奖金</t>
  </si>
  <si>
    <t>532326231100001368829</t>
  </si>
  <si>
    <t>行政人员年终一次性资金</t>
  </si>
  <si>
    <t xml:space="preserve">532326231100001098436
</t>
  </si>
  <si>
    <t>年终考核奖（行政）</t>
  </si>
  <si>
    <t>532326231100001368827</t>
  </si>
  <si>
    <t>事业人员基本工资</t>
  </si>
  <si>
    <t>532326221100000361903</t>
  </si>
  <si>
    <t>2017年新增绩效奖励（事业）</t>
  </si>
  <si>
    <t>30107</t>
  </si>
  <si>
    <t>绩效工资</t>
  </si>
  <si>
    <t>532326231100001368833</t>
  </si>
  <si>
    <t>事业人员工绩效奖励</t>
  </si>
  <si>
    <t>532326231100001368834</t>
  </si>
  <si>
    <t>事业人员津贴补贴</t>
  </si>
  <si>
    <t xml:space="preserve">532326231100001368852
</t>
  </si>
  <si>
    <t>失业保险</t>
  </si>
  <si>
    <t>30112</t>
  </si>
  <si>
    <t>其他社会保障缴费</t>
  </si>
  <si>
    <t>532326231100001368844</t>
  </si>
  <si>
    <t>行政部门公用经费</t>
  </si>
  <si>
    <t>30205</t>
  </si>
  <si>
    <t>水费</t>
  </si>
  <si>
    <t>30206</t>
  </si>
  <si>
    <t>电费</t>
  </si>
  <si>
    <t>30211</t>
  </si>
  <si>
    <t>差旅费</t>
  </si>
  <si>
    <t>532326221100000347015</t>
  </si>
  <si>
    <t>30217</t>
  </si>
  <si>
    <t xml:space="preserve">32326221100000361908
</t>
  </si>
  <si>
    <t>工会经费</t>
  </si>
  <si>
    <t>30228</t>
  </si>
  <si>
    <t>532326221100000347022</t>
  </si>
  <si>
    <t>公车购置及运维费</t>
  </si>
  <si>
    <t>30231</t>
  </si>
  <si>
    <t>公务用车运行维护费</t>
  </si>
  <si>
    <t xml:space="preserve">532326210000000019053
</t>
  </si>
  <si>
    <t>公务交通专项经费</t>
  </si>
  <si>
    <t>30239</t>
  </si>
  <si>
    <t>其他交通费用</t>
  </si>
  <si>
    <t>532326221100000326326</t>
  </si>
  <si>
    <t>行政公务交通补贴</t>
  </si>
  <si>
    <t>532326221100000532942</t>
  </si>
  <si>
    <t>车辆使用费</t>
  </si>
  <si>
    <t xml:space="preserve">532326231100001368842
</t>
  </si>
  <si>
    <t>退休公用经费</t>
  </si>
  <si>
    <t>30201</t>
  </si>
  <si>
    <t>办公费</t>
  </si>
  <si>
    <t>计划生育机构</t>
  </si>
  <si>
    <t>532326231100001098436</t>
  </si>
  <si>
    <t xml:space="preserve">532326231100001368844
</t>
  </si>
  <si>
    <t>532326221100000361908</t>
  </si>
  <si>
    <t>532326210000000019053</t>
  </si>
  <si>
    <t>532326231100001368854</t>
  </si>
  <si>
    <t>医疗保险缴费</t>
  </si>
  <si>
    <t>2101101</t>
  </si>
  <si>
    <t>行政单位医疗</t>
  </si>
  <si>
    <t>30110</t>
  </si>
  <si>
    <t>职工基本医疗保险缴费</t>
  </si>
  <si>
    <t xml:space="preserve">532326231100001368854
</t>
  </si>
  <si>
    <t>2101102</t>
  </si>
  <si>
    <t>事业单位医疗</t>
  </si>
  <si>
    <t>2101103</t>
  </si>
  <si>
    <t>公务员医疗补助</t>
  </si>
  <si>
    <t>30111</t>
  </si>
  <si>
    <t>公务员医疗补助缴费</t>
  </si>
  <si>
    <t>2101199</t>
  </si>
  <si>
    <t xml:space="preserve">532326231100001368848
</t>
  </si>
  <si>
    <t>工伤保险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</si>
  <si>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</si>
  <si>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</si>
  <si>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</si>
  <si>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</si>
  <si>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</si>
  <si>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</si>
  <si>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</si>
  <si>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民生项目</t>
  </si>
  <si>
    <t>532326231100001157979</t>
  </si>
  <si>
    <t>国家基本公共卫生服务补助经费</t>
  </si>
  <si>
    <t>30305</t>
  </si>
  <si>
    <t>532326231100001158164</t>
  </si>
  <si>
    <t>艾滋病防治项目经费</t>
  </si>
  <si>
    <t>30218</t>
  </si>
  <si>
    <t>专用材料费</t>
  </si>
  <si>
    <t>532326231100001157660</t>
  </si>
  <si>
    <t>新冠肺炎疫情防控经费</t>
  </si>
  <si>
    <t>突发公共卫生事件应急处置</t>
  </si>
  <si>
    <t>532326231100001158129</t>
  </si>
  <si>
    <t>计划生育家庭特别扶助补助经费</t>
  </si>
  <si>
    <t>30309</t>
  </si>
  <si>
    <t>奖励金</t>
  </si>
  <si>
    <t>30311</t>
  </si>
  <si>
    <t>代缴社会保险费</t>
  </si>
  <si>
    <t>计划生育家庭独生子女保健补助经费</t>
  </si>
  <si>
    <t>计划生育家庭系列保险经费</t>
  </si>
  <si>
    <t>532326231100001157394</t>
  </si>
  <si>
    <t>高龄老年意外伤害保险补助经费</t>
  </si>
  <si>
    <t>2101601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</si>
  <si>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</si>
  <si>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</si>
  <si>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</si>
  <si>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</si>
  <si>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</si>
  <si>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</si>
  <si>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</si>
  <si>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</si>
  <si>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</si>
  <si>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</si>
  <si>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</si>
  <si>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</si>
  <si>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县卫生健康局、计划生育专项经费</t>
  </si>
  <si>
    <t xml:space="preserve">
532326231100001158129</t>
  </si>
  <si>
    <t>1.实施农村计划生育家庭奖励扶助制度，解决农村独生子女家庭的养老问题，提高部分计生家庭的发展能力。实施计划生育家庭特别扶助制度，缓解计划生育困难家庭在生产、生活、医疗和养老等方面的特殊困难，为探索如何加大对“失独”家庭的保障进行了有益探索，保障和改善民生，促进社会的和谐与稳定。调整完善计划生育投入机制，支持建立较为完善的计划生育服务管理制度和家庭发展支持体系，推动人口和计划生育工作由控制人口数量为主向调控总量、提升素质和促进人口长期均衡发展。2.对应享受奖励与扶助（包括"奖励扶助制度" 、"特别扶助制度"、"一次性抚慰金"、"一次性奖励金" 、奖学金、城乡居民基本医疗保险个人参保费用资助 ）政策的人员，全部进行资格认定，并建立完善基本的信息档案，做到及时足额发放奖励与扶助资金。3.按照“老人老办法，新人新办法”的原则，对领取《独生子女父母光荣证》，且未满14周岁独生子女发放独生子女保健费。4.让每对计划怀孕的夫妻均能免费享受到孕前优生健康检查服务，预防、降低出生缺陷发生风险，提高出生人口素质。</t>
  </si>
  <si>
    <t>产出指标、效益指标、满意度指标</t>
  </si>
  <si>
    <t>数量指标、质量指标、时效指标、成本指标、社会效益指标、服务对象满意度指标</t>
  </si>
  <si>
    <t>1、享受农村部分计划生育家庭奖励扶助制度人数；2、享受特别扶助助制度(独生子女伤残和死亡)人数 ；3、农村部分计划生育家庭奖励扶助制度；4、独生子女伤残家庭扶助金发放                                                                                                                                                                                                                                                                                          5、独生子女死亡家庭 ；6、资助部分独生子女家庭参加城乡居民基本医疗保险</t>
  </si>
  <si>
    <t>基本民生</t>
  </si>
  <si>
    <t>人数</t>
  </si>
  <si>
    <t>定量指标</t>
  </si>
  <si>
    <t>年度内计划生育工作各项任完成情况</t>
  </si>
  <si>
    <t>县卫生健康局、基本公共卫生服务专项经费</t>
  </si>
  <si>
    <t>1.免费向城乡居民提供基木公共卫生服务，促进基本公共卫生服务均等化。2.按照《国家基本公共卫生服务规范（第三版)》为城乡居民建立健康档案，开展健康教有、预防接种等服务，将0-6岁儿童、65岁以上老年人、孕产妇、原发性高血压和2型糖尿病忠者、严重精神障碍患者、肺结核患者列为重点人群，提供针对性的健康管理服务。3.开展对重点疾病及危害因素监测，有效控制疾病流行，同时推进妇幼卫生、健康素养促进、医养结合和老年健康服务、卫生应急等工作。</t>
  </si>
  <si>
    <t>1、适龄人群国家免疫规划疫苗接种率；2、基层管理的结核病患者(包括耐多药结核病患者)管理率≥90%；3、65岁以上老年人健康管理率；4、中医药健康管理服务目标人群覆盖；5、居民健康档案规范化电子建档率指标；6、高血压患者规范管理率；7、糖尿病患者规范管理率；8、新生儿访视率；9、0-6岁儿童健康管理率指标；10、早孕建册率，产后访视率</t>
  </si>
  <si>
    <t xml:space="preserve">≥90%                                                                                                                                                                                                                                               ≥90%                                                                                                                                                                                                                                               ≥67%                ≥60%               ≥80%          ≥60%         ≥60%          ≥90%         ≥90%            ≥90%   </t>
  </si>
  <si>
    <t>人数、率</t>
  </si>
  <si>
    <t>定量指标，定性指标</t>
  </si>
  <si>
    <t>基本公共卫生项目公共卫生水平，居民健康水平明显提高</t>
  </si>
  <si>
    <t>县卫生健康局、新冠肺炎疫情防控经费</t>
  </si>
  <si>
    <t>1.完成县级新冠监测项目县级哨点医院1个；2.完成核酸检测89198个，血清标本抗体检查240个；3.完成新冠监测项目网络县级实验室2个；4.完成18岁以上新冠疫苗第三剂接种任务数159644人，接种率达94.12%；3－11岁新冠疫苗接种任务数36732人，接种率达96%；5.方舱医院规范化建设1个。</t>
  </si>
  <si>
    <t>1、新冠监测项目网络县级实验室；2、新冠监测项目呼吸道标本核酸检测数量；3、疫情防控对口支援人数；4、方舱医院规范化建设点；5、疫情防控健康服务点；6疫情防控集中隔离人数；7、新冠监测项目完成率；8、疫情防控常规监测达标率；9、疫情防控应急处置率。</t>
  </si>
  <si>
    <t>≥2                                                                                                                                                                                                                                               ≥8.9万≥54人≥1个 ≥5 个                                                                                                                                                                                                                                               ≥325人                                                                                                                                                                                                                                              ≥90%                                                                                                                                                                                                                                              ≥95% ≥100%</t>
  </si>
  <si>
    <t>落实“早预防、早发现、早报告、早隔离、早治疗”措施，坚持“人物同防”，加强重点时段、重点地区、重点人群疫情防控</t>
  </si>
  <si>
    <t>县卫生健康局、艾滋病防治经费</t>
  </si>
  <si>
    <t>通过HIV常规检测、扩大检测和综合防控，持续巩固艾滋病发现率、治疗率、治疗有效率达到州级下达的90%以上的防控目标。</t>
  </si>
  <si>
    <t>1、艾滋病病毒感染者发现率达90%以上；治疗率达90%以上；治疗有效率达90%以上；                          2、HIV检测人数占全县常住人口的70%以上；</t>
  </si>
  <si>
    <t xml:space="preserve">≥90%                                                                                                                                                                                                                                               ≥90%                                                                                                                                                                                                                                               ≥90%                ≥70%               </t>
  </si>
  <si>
    <t>率</t>
  </si>
  <si>
    <t>“三个90%”目指标完成情况</t>
  </si>
  <si>
    <t>县卫生健康局、高龄老年人社会保险</t>
  </si>
  <si>
    <t>通过政府、个人、企业及社会赞助等多种出资渠道为老年人办理意外伤害保险，2023年特殊“四类”老年人共计8487人，其中：一是农村五保老人862人；二是城市三无老人数2人；三是民政重点优抚对象2037人；四是80岁及以上老年人5586人</t>
  </si>
  <si>
    <t>8487人</t>
  </si>
  <si>
    <t>100%人员参保完成情况</t>
  </si>
  <si>
    <t>预算06表</t>
  </si>
  <si>
    <t>政府性基金预算支出预算表</t>
  </si>
  <si>
    <t>单位名称：国库处</t>
  </si>
  <si>
    <t>单位名称</t>
  </si>
  <si>
    <t>本年政府性基金预算支出</t>
  </si>
  <si>
    <t>注：本表无数字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</si>
  <si>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</si>
  <si>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</si>
  <si>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</si>
  <si>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</si>
  <si>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</si>
  <si>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</si>
  <si>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</si>
  <si>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</si>
  <si>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</si>
  <si>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</si>
  <si>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</si>
  <si>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</si>
  <si>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</si>
  <si>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</si>
  <si>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</si>
  <si>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</si>
  <si>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</si>
  <si>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</si>
  <si>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</si>
  <si>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对下转移支付预算表</t>
  </si>
  <si>
    <t>单位名称：大姚县卫生健康局                                    单位：元</t>
  </si>
  <si>
    <t>单位名称（项目）</t>
  </si>
  <si>
    <t>地区</t>
  </si>
  <si>
    <t>政府性基金</t>
  </si>
  <si>
    <t>大姚县</t>
  </si>
  <si>
    <t>注：本部门没有对下转移支付预算，故本表无数字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</si>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</sst>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-0.00\ "/>
    <numFmt numFmtId="177" formatCode="#,##0.00;[Red]#,##0.00"/>
    <numFmt numFmtId="178" formatCode="#,##0.00_);[Red]\-#,##0.00\ "/>
  </numFmts>
  <fonts count="49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</font>
    <font>
      <b/>
      <sz val="22"/>
      <color rgb="FF000000"/>
      <name val="宋体"/>
      <charset val="134"/>
    </font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2"/>
      <color rgb="FFFFFFFF"/>
      <name val="宋体"/>
      <charset val="134"/>
    </font>
    <font>
      <sz val="10"/>
      <name val="宋体"/>
      <charset val="1"/>
    </font>
    <font>
      <sz val="10"/>
      <color rgb="FF000000"/>
      <name val="SimSun"/>
      <charset val="1"/>
    </font>
    <font>
      <sz val="14"/>
      <name val="宋体"/>
      <charset val="134"/>
    </font>
    <font>
      <sz val="11"/>
      <name val="宋体"/>
      <charset val="1"/>
    </font>
    <font>
      <sz val="18"/>
      <name val="华文中宋"/>
      <charset val="134"/>
    </font>
    <font>
      <sz val="11"/>
      <color theme="1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黑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9"/>
      <name val="Microsoft YaHei UI"/>
      <charset val="134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0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top"/>
      <protection locked="0"/>
    </xf>
    <xf numFmtId="42" fontId="27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4" borderId="21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3" borderId="20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1" borderId="22" applyNumberFormat="0" applyAlignment="0" applyProtection="0">
      <alignment vertical="center"/>
    </xf>
    <xf numFmtId="0" fontId="39" fillId="11" borderId="21" applyNumberFormat="0" applyAlignment="0" applyProtection="0">
      <alignment vertical="center"/>
    </xf>
    <xf numFmtId="0" fontId="45" fillId="26" borderId="26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8" fillId="0" borderId="0">
      <alignment vertical="top"/>
      <protection locked="0"/>
    </xf>
    <xf numFmtId="0" fontId="41" fillId="0" borderId="0"/>
  </cellStyleXfs>
  <cellXfs count="27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8" fillId="0" borderId="0" xfId="49" applyFont="1" applyFill="1" applyBorder="1" applyAlignment="1" applyProtection="1">
      <alignment vertical="center"/>
    </xf>
    <xf numFmtId="0" fontId="5" fillId="0" borderId="5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right" vertical="center" wrapText="1"/>
    </xf>
    <xf numFmtId="0" fontId="7" fillId="0" borderId="7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4" xfId="49" applyFont="1" applyFill="1" applyBorder="1" applyAlignment="1" applyProtection="1">
      <alignment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left" vertical="center"/>
      <protection locked="0"/>
    </xf>
    <xf numFmtId="0" fontId="10" fillId="0" borderId="0" xfId="49" applyFont="1" applyFill="1" applyBorder="1" applyAlignment="1" applyProtection="1">
      <alignment vertical="center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/>
    </xf>
    <xf numFmtId="0" fontId="13" fillId="0" borderId="3" xfId="49" applyFont="1" applyFill="1" applyBorder="1" applyAlignment="1" applyProtection="1">
      <alignment horizontal="center" vertical="center"/>
    </xf>
    <xf numFmtId="0" fontId="13" fillId="0" borderId="4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11" xfId="49" applyFont="1" applyFill="1" applyBorder="1" applyAlignment="1" applyProtection="1">
      <alignment horizontal="left" vertical="center" wrapText="1"/>
    </xf>
    <xf numFmtId="0" fontId="7" fillId="0" borderId="11" xfId="49" applyFont="1" applyFill="1" applyBorder="1" applyAlignment="1" applyProtection="1">
      <alignment horizontal="right" vertical="center"/>
      <protection locked="0"/>
    </xf>
    <xf numFmtId="0" fontId="7" fillId="0" borderId="11" xfId="49" applyFont="1" applyFill="1" applyBorder="1" applyAlignment="1" applyProtection="1">
      <alignment horizontal="left" vertical="center" wrapText="1"/>
      <protection locked="0"/>
    </xf>
    <xf numFmtId="0" fontId="7" fillId="0" borderId="11" xfId="49" applyFont="1" applyFill="1" applyBorder="1" applyAlignment="1" applyProtection="1">
      <alignment horizontal="right" vertical="center"/>
    </xf>
    <xf numFmtId="0" fontId="7" fillId="0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left" vertical="center"/>
    </xf>
    <xf numFmtId="0" fontId="7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right" vertical="center" wrapText="1"/>
    </xf>
    <xf numFmtId="0" fontId="7" fillId="0" borderId="0" xfId="49" applyFont="1" applyFill="1" applyBorder="1" applyAlignment="1" applyProtection="1">
      <alignment horizontal="right" wrapText="1"/>
    </xf>
    <xf numFmtId="0" fontId="7" fillId="0" borderId="0" xfId="49" applyFont="1" applyFill="1" applyBorder="1" applyAlignment="1" applyProtection="1">
      <alignment horizontal="left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right" vertical="center"/>
    </xf>
    <xf numFmtId="0" fontId="5" fillId="0" borderId="11" xfId="49" applyFont="1" applyFill="1" applyBorder="1" applyAlignment="1" applyProtection="1">
      <alignment horizontal="right" vertical="center"/>
      <protection locked="0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5" fillId="0" borderId="7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4" fillId="0" borderId="0" xfId="49" applyFont="1" applyFill="1" applyBorder="1" applyAlignment="1" applyProtection="1">
      <alignment horizontal="right"/>
      <protection locked="0"/>
    </xf>
    <xf numFmtId="49" fontId="14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5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176" fontId="5" fillId="0" borderId="7" xfId="49" applyNumberFormat="1" applyFont="1" applyFill="1" applyBorder="1" applyAlignment="1" applyProtection="1">
      <alignment horizontal="right" vertical="center"/>
      <protection locked="0"/>
    </xf>
    <xf numFmtId="176" fontId="5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5" fillId="0" borderId="7" xfId="49" applyNumberFormat="1" applyFont="1" applyFill="1" applyBorder="1" applyAlignment="1" applyProtection="1">
      <alignment horizontal="right" vertical="center"/>
    </xf>
    <xf numFmtId="176" fontId="5" fillId="0" borderId="7" xfId="49" applyNumberFormat="1" applyFont="1" applyFill="1" applyBorder="1" applyAlignment="1" applyProtection="1">
      <alignment horizontal="right" vertical="center" wrapText="1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49" fontId="8" fillId="0" borderId="0" xfId="49" applyNumberFormat="1" applyFont="1" applyFill="1" applyBorder="1" applyAlignment="1" applyProtection="1"/>
    <xf numFmtId="0" fontId="2" fillId="0" borderId="7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left" vertical="top" wrapText="1"/>
    </xf>
    <xf numFmtId="9" fontId="2" fillId="0" borderId="7" xfId="49" applyNumberFormat="1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left" vertical="center" wrapText="1"/>
    </xf>
    <xf numFmtId="0" fontId="2" fillId="0" borderId="7" xfId="49" applyFont="1" applyFill="1" applyBorder="1" applyAlignment="1" applyProtection="1">
      <alignment horizontal="left" vertical="top" wrapText="1"/>
    </xf>
    <xf numFmtId="0" fontId="2" fillId="0" borderId="7" xfId="49" applyFont="1" applyFill="1" applyBorder="1" applyAlignment="1" applyProtection="1">
      <alignment vertical="center" wrapText="1"/>
    </xf>
    <xf numFmtId="0" fontId="1" fillId="0" borderId="0" xfId="49" applyFont="1" applyFill="1" applyBorder="1" applyAlignment="1" applyProtection="1">
      <alignment vertical="top"/>
    </xf>
    <xf numFmtId="0" fontId="1" fillId="0" borderId="7" xfId="49" applyFont="1" applyFill="1" applyBorder="1" applyAlignment="1" applyProtection="1">
      <alignment horizontal="left" vertical="top" wrapText="1"/>
      <protection locked="0"/>
    </xf>
    <xf numFmtId="0" fontId="1" fillId="0" borderId="7" xfId="49" applyFont="1" applyFill="1" applyBorder="1" applyAlignment="1" applyProtection="1">
      <alignment horizontal="center" vertical="center" wrapText="1"/>
      <protection locked="0"/>
    </xf>
    <xf numFmtId="0" fontId="1" fillId="0" borderId="7" xfId="49" applyFont="1" applyFill="1" applyBorder="1" applyAlignment="1" applyProtection="1">
      <alignment horizontal="left" vertical="top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4" fontId="2" fillId="0" borderId="7" xfId="49" applyNumberFormat="1" applyFont="1" applyFill="1" applyBorder="1" applyAlignment="1" applyProtection="1">
      <alignment horizontal="center" vertical="center"/>
    </xf>
    <xf numFmtId="4" fontId="2" fillId="0" borderId="7" xfId="49" applyNumberFormat="1" applyFont="1" applyFill="1" applyBorder="1" applyAlignment="1" applyProtection="1">
      <alignment horizontal="center" vertical="center"/>
      <protection locked="0"/>
    </xf>
    <xf numFmtId="4" fontId="1" fillId="0" borderId="7" xfId="49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4" fontId="1" fillId="0" borderId="7" xfId="49" applyNumberFormat="1" applyFont="1" applyFill="1" applyBorder="1" applyAlignment="1" applyProtection="1">
      <alignment horizontal="right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4" fontId="7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2" fillId="0" borderId="7" xfId="49" applyFont="1" applyFill="1" applyBorder="1" applyAlignment="1" applyProtection="1">
      <alignment horizontal="left" vertical="center"/>
    </xf>
    <xf numFmtId="0" fontId="17" fillId="0" borderId="11" xfId="49" applyFont="1" applyFill="1" applyBorder="1" applyAlignment="1" applyProtection="1">
      <alignment horizontal="center" vertical="center" wrapText="1" shrinkToFit="1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2" xfId="49" applyFont="1" applyFill="1" applyBorder="1" applyAlignment="1" applyProtection="1">
      <alignment horizontal="left" vertical="center"/>
    </xf>
    <xf numFmtId="0" fontId="18" fillId="0" borderId="14" xfId="0" applyFont="1" applyBorder="1" applyAlignment="1">
      <alignment vertical="top" wrapText="1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14" xfId="49" applyFont="1" applyFill="1" applyBorder="1" applyAlignment="1" applyProtection="1">
      <alignment horizontal="center" vertical="center" wrapText="1"/>
      <protection locked="0"/>
    </xf>
    <xf numFmtId="0" fontId="2" fillId="0" borderId="14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>
      <alignment horizontal="center" vertical="center" wrapText="1"/>
      <protection locked="0"/>
    </xf>
    <xf numFmtId="0" fontId="19" fillId="0" borderId="16" xfId="49" applyFont="1" applyFill="1" applyBorder="1" applyAlignment="1" applyProtection="1">
      <alignment horizontal="center" vertical="center"/>
    </xf>
    <xf numFmtId="0" fontId="19" fillId="0" borderId="17" xfId="49" applyFont="1" applyFill="1" applyBorder="1" applyAlignment="1" applyProtection="1">
      <alignment horizontal="center" vertical="center"/>
    </xf>
    <xf numFmtId="0" fontId="19" fillId="0" borderId="18" xfId="49" applyFont="1" applyFill="1" applyBorder="1" applyAlignment="1" applyProtection="1">
      <alignment horizontal="center" vertical="center"/>
    </xf>
    <xf numFmtId="4" fontId="8" fillId="0" borderId="14" xfId="49" applyNumberFormat="1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</xf>
    <xf numFmtId="4" fontId="20" fillId="0" borderId="11" xfId="49" applyNumberFormat="1" applyFont="1" applyFill="1" applyBorder="1" applyAlignment="1" applyProtection="1">
      <alignment horizontal="center" vertical="center"/>
      <protection locked="0"/>
    </xf>
    <xf numFmtId="3" fontId="8" fillId="0" borderId="14" xfId="49" applyNumberFormat="1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/>
    </xf>
    <xf numFmtId="0" fontId="10" fillId="0" borderId="0" xfId="49" applyFont="1" applyFill="1" applyBorder="1" applyAlignment="1" applyProtection="1">
      <alignment horizontal="center" wrapText="1"/>
    </xf>
    <xf numFmtId="0" fontId="10" fillId="0" borderId="0" xfId="49" applyFont="1" applyFill="1" applyBorder="1" applyAlignment="1" applyProtection="1">
      <alignment wrapText="1"/>
    </xf>
    <xf numFmtId="0" fontId="10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21" fillId="0" borderId="0" xfId="49" applyFont="1" applyFill="1" applyBorder="1" applyAlignment="1" applyProtection="1">
      <alignment horizontal="center" vertical="center" wrapText="1"/>
    </xf>
    <xf numFmtId="0" fontId="10" fillId="0" borderId="7" xfId="49" applyFont="1" applyFill="1" applyBorder="1" applyAlignment="1" applyProtection="1">
      <alignment horizontal="center" vertical="center" wrapText="1"/>
    </xf>
    <xf numFmtId="0" fontId="10" fillId="0" borderId="2" xfId="49" applyFont="1" applyFill="1" applyBorder="1" applyAlignment="1" applyProtection="1">
      <alignment horizontal="center" vertical="center" wrapText="1"/>
    </xf>
    <xf numFmtId="4" fontId="5" fillId="0" borderId="7" xfId="49" applyNumberFormat="1" applyFont="1" applyFill="1" applyBorder="1" applyAlignment="1" applyProtection="1">
      <alignment horizontal="right" vertical="center"/>
    </xf>
    <xf numFmtId="4" fontId="8" fillId="0" borderId="2" xfId="49" applyNumberFormat="1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vertical="top" wrapText="1"/>
    </xf>
    <xf numFmtId="0" fontId="2" fillId="0" borderId="0" xfId="49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49" fontId="5" fillId="0" borderId="14" xfId="49" applyNumberFormat="1" applyFont="1" applyFill="1" applyBorder="1" applyAlignment="1" applyProtection="1">
      <alignment horizontal="left" vertical="center"/>
    </xf>
    <xf numFmtId="177" fontId="5" fillId="0" borderId="7" xfId="49" applyNumberFormat="1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vertical="center" wrapText="1"/>
    </xf>
    <xf numFmtId="0" fontId="12" fillId="0" borderId="14" xfId="50" applyFont="1" applyFill="1" applyBorder="1" applyAlignment="1" applyProtection="1">
      <alignment horizontal="left" vertical="center" wrapText="1" readingOrder="1"/>
      <protection locked="0"/>
    </xf>
    <xf numFmtId="0" fontId="5" fillId="0" borderId="7" xfId="49" applyFont="1" applyFill="1" applyBorder="1" applyAlignment="1" applyProtection="1">
      <alignment horizontal="left" vertical="center"/>
    </xf>
    <xf numFmtId="0" fontId="5" fillId="0" borderId="14" xfId="49" applyFont="1" applyFill="1" applyBorder="1" applyAlignment="1" applyProtection="1">
      <alignment horizontal="left" vertical="center"/>
    </xf>
    <xf numFmtId="0" fontId="22" fillId="0" borderId="14" xfId="0" applyFont="1" applyFill="1" applyBorder="1" applyAlignment="1" applyProtection="1">
      <alignment horizontal="left" vertical="center" wrapText="1"/>
    </xf>
    <xf numFmtId="0" fontId="22" fillId="0" borderId="19" xfId="0" applyFont="1" applyFill="1" applyBorder="1" applyAlignment="1" applyProtection="1">
      <alignment horizontal="left" vertical="center" wrapText="1"/>
    </xf>
    <xf numFmtId="0" fontId="22" fillId="0" borderId="19" xfId="0" applyFont="1" applyFill="1" applyBorder="1" applyAlignment="1" applyProtection="1">
      <alignment vertical="center" wrapText="1"/>
    </xf>
    <xf numFmtId="0" fontId="8" fillId="0" borderId="4" xfId="49" applyFont="1" applyFill="1" applyBorder="1" applyAlignment="1" applyProtection="1">
      <alignment horizontal="center" vertical="center"/>
    </xf>
    <xf numFmtId="177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vertical="center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</xf>
    <xf numFmtId="0" fontId="5" fillId="0" borderId="7" xfId="49" applyFont="1" applyFill="1" applyBorder="1" applyAlignment="1" applyProtection="1">
      <alignment horizontal="left" vertical="center"/>
      <protection locked="0"/>
    </xf>
    <xf numFmtId="4" fontId="24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vertical="center"/>
      <protection locked="0"/>
    </xf>
    <xf numFmtId="4" fontId="5" fillId="0" borderId="7" xfId="49" applyNumberFormat="1" applyFont="1" applyFill="1" applyBorder="1" applyAlignment="1" applyProtection="1">
      <alignment horizontal="right" vertical="center"/>
      <protection locked="0"/>
    </xf>
    <xf numFmtId="0" fontId="24" fillId="0" borderId="7" xfId="49" applyFont="1" applyFill="1" applyBorder="1" applyAlignment="1" applyProtection="1">
      <alignment horizontal="center" vertical="center"/>
    </xf>
    <xf numFmtId="0" fontId="24" fillId="0" borderId="7" xfId="49" applyFont="1" applyFill="1" applyBorder="1" applyAlignment="1" applyProtection="1">
      <alignment horizontal="right" vertical="center"/>
    </xf>
    <xf numFmtId="0" fontId="24" fillId="0" borderId="7" xfId="49" applyFont="1" applyFill="1" applyBorder="1" applyAlignment="1" applyProtection="1">
      <alignment horizontal="center" vertical="center"/>
      <protection locked="0"/>
    </xf>
    <xf numFmtId="178" fontId="24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5" fillId="0" borderId="14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</xf>
    <xf numFmtId="4" fontId="5" fillId="0" borderId="4" xfId="49" applyNumberFormat="1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9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3" fontId="5" fillId="0" borderId="2" xfId="49" applyNumberFormat="1" applyFont="1" applyFill="1" applyBorder="1" applyAlignment="1" applyProtection="1">
      <alignment horizontal="center" vertical="center"/>
    </xf>
    <xf numFmtId="3" fontId="5" fillId="0" borderId="7" xfId="49" applyNumberFormat="1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right" vertical="center"/>
      <protection locked="0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  <protection locked="0"/>
    </xf>
    <xf numFmtId="3" fontId="5" fillId="0" borderId="2" xfId="49" applyNumberFormat="1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9" xfId="49" applyFont="1" applyFill="1" applyBorder="1" applyAlignment="1" applyProtection="1">
      <alignment horizontal="center" vertical="center" wrapText="1"/>
    </xf>
    <xf numFmtId="3" fontId="5" fillId="0" borderId="6" xfId="49" applyNumberFormat="1" applyFont="1" applyFill="1" applyBorder="1" applyAlignment="1" applyProtection="1">
      <alignment horizontal="center" vertical="center"/>
      <protection locked="0"/>
    </xf>
    <xf numFmtId="3" fontId="5" fillId="0" borderId="11" xfId="49" applyNumberFormat="1" applyFont="1" applyFill="1" applyBorder="1" applyAlignment="1" applyProtection="1">
      <alignment horizontal="center" vertical="center"/>
      <protection locked="0"/>
    </xf>
    <xf numFmtId="3" fontId="5" fillId="0" borderId="11" xfId="49" applyNumberFormat="1" applyFont="1" applyFill="1" applyBorder="1" applyAlignment="1" applyProtection="1">
      <alignment horizontal="center" vertical="center"/>
    </xf>
    <xf numFmtId="4" fontId="5" fillId="0" borderId="6" xfId="49" applyNumberFormat="1" applyFont="1" applyFill="1" applyBorder="1" applyAlignment="1" applyProtection="1">
      <alignment horizontal="right" vertical="center"/>
      <protection locked="0"/>
    </xf>
    <xf numFmtId="4" fontId="5" fillId="0" borderId="11" xfId="49" applyNumberFormat="1" applyFont="1" applyFill="1" applyBorder="1" applyAlignment="1" applyProtection="1">
      <alignment horizontal="right" vertical="center"/>
      <protection locked="0"/>
    </xf>
    <xf numFmtId="4" fontId="5" fillId="0" borderId="11" xfId="49" applyNumberFormat="1" applyFont="1" applyFill="1" applyBorder="1" applyAlignment="1" applyProtection="1">
      <alignment horizontal="right" vertical="center"/>
    </xf>
    <xf numFmtId="0" fontId="25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26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right" vertical="center"/>
    </xf>
    <xf numFmtId="0" fontId="5" fillId="0" borderId="6" xfId="49" applyFont="1" applyFill="1" applyBorder="1" applyAlignment="1" applyProtection="1">
      <alignment horizontal="left" vertical="center"/>
      <protection locked="0"/>
    </xf>
    <xf numFmtId="4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24" fillId="0" borderId="6" xfId="49" applyFont="1" applyFill="1" applyBorder="1" applyAlignment="1" applyProtection="1">
      <alignment horizontal="center" vertical="center"/>
    </xf>
    <xf numFmtId="4" fontId="24" fillId="0" borderId="12" xfId="49" applyNumberFormat="1" applyFont="1" applyFill="1" applyBorder="1" applyAlignment="1" applyProtection="1">
      <alignment horizontal="right" vertical="center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2" xfId="49" applyNumberFormat="1" applyFont="1" applyFill="1" applyBorder="1" applyAlignment="1" applyProtection="1">
      <alignment horizontal="right" vertical="center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4" fontId="24" fillId="0" borderId="7" xfId="49" applyNumberFormat="1" applyFont="1" applyFill="1" applyBorder="1" applyAlignment="1" applyProtection="1">
      <alignment horizontal="right" vertical="center"/>
      <protection locked="0"/>
    </xf>
    <xf numFmtId="0" fontId="2" fillId="0" borderId="7" xfId="49" applyFont="1" applyFill="1" applyBorder="1" applyAlignment="1" applyProtection="1" quotePrefix="1">
      <alignment horizontal="center" vertical="center" wrapText="1"/>
      <protection locked="0"/>
    </xf>
    <xf numFmtId="0" fontId="2" fillId="0" borderId="1" xfId="49" applyFont="1" applyFill="1" applyBorder="1" applyAlignment="1" applyProtection="1" quotePrefix="1">
      <alignment horizontal="center" vertical="center" wrapText="1"/>
      <protection locked="0"/>
    </xf>
    <xf numFmtId="0" fontId="18" fillId="0" borderId="14" xfId="0" applyFont="1" applyBorder="1" applyAlignment="1" quotePrefix="1">
      <alignment vertical="top" wrapText="1"/>
      <protection locked="0"/>
    </xf>
    <xf numFmtId="0" fontId="2" fillId="0" borderId="14" xfId="49" applyFont="1" applyFill="1" applyBorder="1" applyAlignment="1" applyProtection="1" quotePrefix="1">
      <alignment horizontal="center" vertical="center" wrapText="1"/>
      <protection locked="0"/>
    </xf>
    <xf numFmtId="0" fontId="2" fillId="0" borderId="7" xfId="49" applyFont="1" applyFill="1" applyBorder="1" applyAlignment="1" applyProtection="1" quotePrefix="1">
      <alignment horizontal="center" vertical="center" wrapText="1"/>
    </xf>
    <xf numFmtId="0" fontId="1" fillId="0" borderId="7" xfId="49" applyFont="1" applyFill="1" applyBorder="1" applyAlignment="1" applyProtection="1" quotePrefix="1">
      <alignment horizontal="left" vertical="top" wrapText="1"/>
      <protection locked="0"/>
    </xf>
    <xf numFmtId="0" fontId="1" fillId="0" borderId="7" xfId="49" applyFont="1" applyFill="1" applyBorder="1" applyAlignment="1" applyProtection="1" quotePrefix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32"/>
  <sheetViews>
    <sheetView workbookViewId="0">
      <selection activeCell="D49" sqref="D49"/>
    </sheetView>
  </sheetViews>
  <sheetFormatPr defaultColWidth="8" defaultRowHeight="14.25" customHeight="1" outlineLevelCol="3"/>
  <cols>
    <col min="1" max="1" width="35.9809523809524" style="1" customWidth="1"/>
    <col min="2" max="2" width="30.8952380952381" style="1" customWidth="1"/>
    <col min="3" max="3" width="34.9333333333333" style="1" customWidth="1"/>
    <col min="4" max="4" width="29.8666666666667" style="1" customWidth="1"/>
    <col min="5" max="5" width="8" style="38" customWidth="1"/>
    <col min="6" max="16384" width="8" style="38"/>
  </cols>
  <sheetData>
    <row r="1" ht="13.5" customHeight="1" spans="1:4">
      <c r="A1" s="267" t="s">
        <v>0</v>
      </c>
      <c r="B1" s="3"/>
      <c r="C1" s="3"/>
      <c r="D1" s="122" t="s">
        <v>1</v>
      </c>
    </row>
    <row r="2" ht="24" customHeight="1" spans="1:4">
      <c r="A2" s="53" t="s">
        <v>2</v>
      </c>
      <c r="B2" s="268"/>
      <c r="C2" s="268"/>
      <c r="D2" s="268"/>
    </row>
    <row r="3" ht="21" customHeight="1" spans="1:4">
      <c r="A3" s="7" t="s">
        <v>3</v>
      </c>
      <c r="B3" s="269"/>
      <c r="C3" s="223"/>
      <c r="D3" s="122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8" customHeight="1" spans="1:4">
      <c r="A6" s="20"/>
      <c r="B6" s="20"/>
      <c r="C6" s="20"/>
      <c r="D6" s="20"/>
    </row>
    <row r="7" ht="20.25" customHeight="1" spans="1:4">
      <c r="A7" s="214" t="s">
        <v>10</v>
      </c>
      <c r="B7" s="226">
        <v>9218938</v>
      </c>
      <c r="C7" s="214" t="s">
        <v>11</v>
      </c>
      <c r="D7" s="270" t="s">
        <v>12</v>
      </c>
    </row>
    <row r="8" ht="20.25" customHeight="1" spans="1:4">
      <c r="A8" s="214" t="s">
        <v>13</v>
      </c>
      <c r="B8" s="203"/>
      <c r="C8" s="214" t="s">
        <v>14</v>
      </c>
      <c r="D8" s="270"/>
    </row>
    <row r="9" ht="20.25" customHeight="1" spans="1:4">
      <c r="A9" s="214" t="s">
        <v>15</v>
      </c>
      <c r="B9" s="203"/>
      <c r="C9" s="214" t="s">
        <v>16</v>
      </c>
      <c r="D9" s="270"/>
    </row>
    <row r="10" ht="20.25" customHeight="1" spans="1:4">
      <c r="A10" s="214" t="s">
        <v>17</v>
      </c>
      <c r="B10" s="228"/>
      <c r="C10" s="214" t="s">
        <v>18</v>
      </c>
      <c r="D10" s="270"/>
    </row>
    <row r="11" ht="21.75" customHeight="1" spans="1:4">
      <c r="A11" s="225" t="s">
        <v>19</v>
      </c>
      <c r="B11" s="203"/>
      <c r="C11" s="214" t="s">
        <v>20</v>
      </c>
      <c r="D11" s="270"/>
    </row>
    <row r="12" ht="20.25" customHeight="1" spans="1:4">
      <c r="A12" s="225" t="s">
        <v>21</v>
      </c>
      <c r="B12" s="228"/>
      <c r="C12" s="214" t="s">
        <v>22</v>
      </c>
      <c r="D12" s="270"/>
    </row>
    <row r="13" ht="20.25" customHeight="1" spans="1:4">
      <c r="A13" s="225" t="s">
        <v>23</v>
      </c>
      <c r="B13" s="228"/>
      <c r="C13" s="214" t="s">
        <v>24</v>
      </c>
      <c r="D13" s="270"/>
    </row>
    <row r="14" ht="20.25" customHeight="1" spans="1:4">
      <c r="A14" s="225" t="s">
        <v>25</v>
      </c>
      <c r="B14" s="228"/>
      <c r="C14" s="214" t="s">
        <v>26</v>
      </c>
      <c r="D14" s="226">
        <v>1159150</v>
      </c>
    </row>
    <row r="15" ht="21" customHeight="1" spans="1:4">
      <c r="A15" s="271" t="s">
        <v>27</v>
      </c>
      <c r="B15" s="228"/>
      <c r="C15" s="214" t="s">
        <v>28</v>
      </c>
      <c r="D15" s="226">
        <v>8059788</v>
      </c>
    </row>
    <row r="16" ht="21" customHeight="1" spans="1:4">
      <c r="A16" s="271" t="s">
        <v>29</v>
      </c>
      <c r="B16" s="272"/>
      <c r="C16" s="214" t="s">
        <v>30</v>
      </c>
      <c r="D16" s="230"/>
    </row>
    <row r="17" ht="21" customHeight="1" spans="1:4">
      <c r="A17" s="271" t="s">
        <v>31</v>
      </c>
      <c r="B17" s="272"/>
      <c r="C17" s="214" t="s">
        <v>32</v>
      </c>
      <c r="D17" s="230"/>
    </row>
    <row r="18" s="38" customFormat="1" ht="21" customHeight="1" spans="1:4">
      <c r="A18" s="271"/>
      <c r="B18" s="272"/>
      <c r="C18" s="214" t="s">
        <v>33</v>
      </c>
      <c r="D18" s="230"/>
    </row>
    <row r="19" s="38" customFormat="1" ht="21" customHeight="1" spans="1:4">
      <c r="A19" s="271"/>
      <c r="B19" s="272"/>
      <c r="C19" s="214" t="s">
        <v>34</v>
      </c>
      <c r="D19" s="230"/>
    </row>
    <row r="20" s="38" customFormat="1" ht="21" customHeight="1" spans="1:4">
      <c r="A20" s="271"/>
      <c r="B20" s="272"/>
      <c r="C20" s="214" t="s">
        <v>35</v>
      </c>
      <c r="D20" s="230"/>
    </row>
    <row r="21" s="38" customFormat="1" ht="21" customHeight="1" spans="1:4">
      <c r="A21" s="271"/>
      <c r="B21" s="272"/>
      <c r="C21" s="214" t="s">
        <v>36</v>
      </c>
      <c r="D21" s="230"/>
    </row>
    <row r="22" s="38" customFormat="1" ht="21" customHeight="1" spans="1:4">
      <c r="A22" s="271"/>
      <c r="B22" s="272"/>
      <c r="C22" s="214" t="s">
        <v>37</v>
      </c>
      <c r="D22" s="230"/>
    </row>
    <row r="23" s="38" customFormat="1" ht="21" customHeight="1" spans="1:4">
      <c r="A23" s="271"/>
      <c r="B23" s="272"/>
      <c r="C23" s="214" t="s">
        <v>38</v>
      </c>
      <c r="D23" s="230"/>
    </row>
    <row r="24" s="38" customFormat="1" ht="21" customHeight="1" spans="1:4">
      <c r="A24" s="271"/>
      <c r="B24" s="272"/>
      <c r="C24" s="214" t="s">
        <v>39</v>
      </c>
      <c r="D24" s="230"/>
    </row>
    <row r="25" s="38" customFormat="1" ht="21" customHeight="1" spans="1:4">
      <c r="A25" s="271"/>
      <c r="B25" s="272"/>
      <c r="C25" s="214" t="s">
        <v>40</v>
      </c>
      <c r="D25" s="230"/>
    </row>
    <row r="26" s="38" customFormat="1" ht="21" customHeight="1" spans="1:4">
      <c r="A26" s="271"/>
      <c r="B26" s="272"/>
      <c r="C26" s="214" t="s">
        <v>41</v>
      </c>
      <c r="D26" s="230"/>
    </row>
    <row r="27" s="38" customFormat="1" ht="21" customHeight="1" spans="1:4">
      <c r="A27" s="271"/>
      <c r="B27" s="272"/>
      <c r="C27" s="214" t="s">
        <v>42</v>
      </c>
      <c r="D27" s="230"/>
    </row>
    <row r="28" s="38" customFormat="1" ht="21" customHeight="1" spans="1:4">
      <c r="A28" s="271"/>
      <c r="B28" s="272"/>
      <c r="C28" s="214" t="s">
        <v>43</v>
      </c>
      <c r="D28" s="230"/>
    </row>
    <row r="29" s="38" customFormat="1" ht="21" customHeight="1" spans="1:4">
      <c r="A29" s="271"/>
      <c r="B29" s="272"/>
      <c r="C29" s="214" t="s">
        <v>44</v>
      </c>
      <c r="D29" s="230"/>
    </row>
    <row r="30" ht="20.25" customHeight="1" spans="1:4">
      <c r="A30" s="273" t="s">
        <v>45</v>
      </c>
      <c r="B30" s="274">
        <f>B7</f>
        <v>9218938</v>
      </c>
      <c r="C30" s="229" t="s">
        <v>46</v>
      </c>
      <c r="D30" s="226">
        <f>D14+D15</f>
        <v>9218938</v>
      </c>
    </row>
    <row r="31" ht="20.25" customHeight="1" spans="1:4">
      <c r="A31" s="275" t="s">
        <v>47</v>
      </c>
      <c r="B31" s="276">
        <v>0</v>
      </c>
      <c r="C31" s="214" t="s">
        <v>48</v>
      </c>
      <c r="D31" s="203">
        <v>0</v>
      </c>
    </row>
    <row r="32" ht="20.25" customHeight="1" spans="1:4">
      <c r="A32" s="277" t="s">
        <v>49</v>
      </c>
      <c r="B32" s="274">
        <f>B30</f>
        <v>9218938</v>
      </c>
      <c r="C32" s="229" t="s">
        <v>50</v>
      </c>
      <c r="D32" s="278">
        <f>D30</f>
        <v>9218938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23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24">
        <v>1</v>
      </c>
      <c r="B1" s="125">
        <v>0</v>
      </c>
      <c r="C1" s="124">
        <v>1</v>
      </c>
      <c r="D1" s="126"/>
      <c r="E1" s="126"/>
      <c r="F1" s="122" t="s">
        <v>354</v>
      </c>
    </row>
    <row r="2" ht="26.25" customHeight="1" spans="1:6">
      <c r="A2" s="127" t="s">
        <v>355</v>
      </c>
      <c r="B2" s="127" t="s">
        <v>355</v>
      </c>
      <c r="C2" s="128"/>
      <c r="D2" s="129"/>
      <c r="E2" s="129"/>
      <c r="F2" s="129"/>
    </row>
    <row r="3" ht="19" customHeight="1" spans="1:6">
      <c r="A3" s="6" t="s">
        <v>3</v>
      </c>
      <c r="B3" s="6" t="s">
        <v>356</v>
      </c>
      <c r="C3" s="130"/>
      <c r="D3" s="126"/>
      <c r="E3" s="126"/>
      <c r="F3" s="122" t="s">
        <v>4</v>
      </c>
    </row>
    <row r="4" ht="19.5" customHeight="1" spans="1:6">
      <c r="A4" s="131" t="s">
        <v>357</v>
      </c>
      <c r="B4" s="132" t="s">
        <v>73</v>
      </c>
      <c r="C4" s="131" t="s">
        <v>74</v>
      </c>
      <c r="D4" s="12" t="s">
        <v>358</v>
      </c>
      <c r="E4" s="13"/>
      <c r="F4" s="14"/>
    </row>
    <row r="5" ht="18.75" customHeight="1" spans="1:6">
      <c r="A5" s="133"/>
      <c r="B5" s="134"/>
      <c r="C5" s="133"/>
      <c r="D5" s="17" t="s">
        <v>56</v>
      </c>
      <c r="E5" s="12" t="s">
        <v>76</v>
      </c>
      <c r="F5" s="17" t="s">
        <v>77</v>
      </c>
    </row>
    <row r="6" ht="18.75" customHeight="1" spans="1:6">
      <c r="A6" s="58">
        <v>1</v>
      </c>
      <c r="B6" s="135" t="s">
        <v>150</v>
      </c>
      <c r="C6" s="58">
        <v>3</v>
      </c>
      <c r="D6" s="69">
        <v>4</v>
      </c>
      <c r="E6" s="69">
        <v>5</v>
      </c>
      <c r="F6" s="69">
        <v>6</v>
      </c>
    </row>
    <row r="7" ht="21" customHeight="1" spans="1:6">
      <c r="A7" s="136" t="s">
        <v>12</v>
      </c>
      <c r="B7" s="136"/>
      <c r="C7" s="136"/>
      <c r="D7" s="137" t="s">
        <v>12</v>
      </c>
      <c r="E7" s="138" t="s">
        <v>12</v>
      </c>
      <c r="F7" s="138" t="s">
        <v>12</v>
      </c>
    </row>
    <row r="8" ht="21" customHeight="1" spans="1:6">
      <c r="A8" s="136"/>
      <c r="B8" s="136" t="s">
        <v>12</v>
      </c>
      <c r="C8" s="136" t="s">
        <v>12</v>
      </c>
      <c r="D8" s="139" t="s">
        <v>12</v>
      </c>
      <c r="E8" s="140" t="s">
        <v>12</v>
      </c>
      <c r="F8" s="140" t="s">
        <v>12</v>
      </c>
    </row>
    <row r="9" ht="18.75" customHeight="1" spans="1:6">
      <c r="A9" s="141" t="s">
        <v>155</v>
      </c>
      <c r="B9" s="141" t="s">
        <v>155</v>
      </c>
      <c r="C9" s="142" t="s">
        <v>155</v>
      </c>
      <c r="D9" s="139" t="s">
        <v>12</v>
      </c>
      <c r="E9" s="140" t="s">
        <v>12</v>
      </c>
      <c r="F9" s="140" t="s">
        <v>12</v>
      </c>
    </row>
    <row r="10" ht="20" customHeight="1" spans="1:6">
      <c r="A10" s="36" t="s">
        <v>359</v>
      </c>
      <c r="B10" s="143"/>
      <c r="C10" s="119"/>
      <c r="D10" s="119"/>
      <c r="E10" s="119"/>
      <c r="F10" s="119"/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zoomScale="90" zoomScaleNormal="90" workbookViewId="0">
      <selection activeCell="J22" sqref="J22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8" customWidth="1"/>
    <col min="12" max="14" width="12.5714285714286" style="1" customWidth="1"/>
    <col min="15" max="16" width="12.5714285714286" style="38" customWidth="1"/>
    <col min="17" max="17" width="12.4285714285714" style="38" customWidth="1"/>
    <col min="18" max="18" width="10.4285714285714" style="1" customWidth="1"/>
    <col min="19" max="19" width="9.14285714285714" style="38" customWidth="1"/>
    <col min="20" max="16384" width="9.14285714285714" style="38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98"/>
      <c r="P1" s="98"/>
      <c r="Q1" s="98"/>
      <c r="R1" s="39" t="s">
        <v>360</v>
      </c>
    </row>
    <row r="2" ht="27.75" customHeight="1" spans="1:18">
      <c r="A2" s="40" t="s">
        <v>361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4"/>
      <c r="P2" s="54"/>
      <c r="Q2" s="54"/>
      <c r="R2" s="5"/>
    </row>
    <row r="3" ht="18.75" customHeight="1" spans="1:18">
      <c r="A3" s="111" t="s">
        <v>3</v>
      </c>
      <c r="B3" s="8"/>
      <c r="C3" s="8"/>
      <c r="D3" s="8"/>
      <c r="E3" s="8"/>
      <c r="F3" s="8"/>
      <c r="G3" s="8"/>
      <c r="H3" s="8"/>
      <c r="I3" s="8"/>
      <c r="J3" s="8"/>
      <c r="O3" s="101"/>
      <c r="P3" s="101"/>
      <c r="Q3" s="101"/>
      <c r="R3" s="122" t="s">
        <v>158</v>
      </c>
    </row>
    <row r="4" ht="15.75" customHeight="1" spans="1:18">
      <c r="A4" s="11" t="s">
        <v>362</v>
      </c>
      <c r="B4" s="81" t="s">
        <v>363</v>
      </c>
      <c r="C4" s="81" t="s">
        <v>364</v>
      </c>
      <c r="D4" s="81" t="s">
        <v>365</v>
      </c>
      <c r="E4" s="81" t="s">
        <v>366</v>
      </c>
      <c r="F4" s="81" t="s">
        <v>367</v>
      </c>
      <c r="G4" s="43" t="s">
        <v>175</v>
      </c>
      <c r="H4" s="43"/>
      <c r="I4" s="43"/>
      <c r="J4" s="43"/>
      <c r="K4" s="103"/>
      <c r="L4" s="43"/>
      <c r="M4" s="43"/>
      <c r="N4" s="43"/>
      <c r="O4" s="104"/>
      <c r="P4" s="103"/>
      <c r="Q4" s="104"/>
      <c r="R4" s="44"/>
    </row>
    <row r="5" ht="17.25" customHeight="1" spans="1:18">
      <c r="A5" s="16"/>
      <c r="B5" s="83"/>
      <c r="C5" s="83"/>
      <c r="D5" s="83"/>
      <c r="E5" s="83"/>
      <c r="F5" s="83"/>
      <c r="G5" s="83" t="s">
        <v>56</v>
      </c>
      <c r="H5" s="83" t="s">
        <v>59</v>
      </c>
      <c r="I5" s="83" t="s">
        <v>368</v>
      </c>
      <c r="J5" s="83" t="s">
        <v>369</v>
      </c>
      <c r="K5" s="84" t="s">
        <v>370</v>
      </c>
      <c r="L5" s="105" t="s">
        <v>63</v>
      </c>
      <c r="M5" s="105"/>
      <c r="N5" s="105"/>
      <c r="O5" s="106"/>
      <c r="P5" s="107"/>
      <c r="Q5" s="106"/>
      <c r="R5" s="85"/>
    </row>
    <row r="6" ht="54" customHeight="1" spans="1:18">
      <c r="A6" s="19"/>
      <c r="B6" s="85"/>
      <c r="C6" s="85"/>
      <c r="D6" s="85"/>
      <c r="E6" s="85"/>
      <c r="F6" s="85"/>
      <c r="G6" s="85"/>
      <c r="H6" s="85" t="s">
        <v>58</v>
      </c>
      <c r="I6" s="85"/>
      <c r="J6" s="85"/>
      <c r="K6" s="86"/>
      <c r="L6" s="85" t="s">
        <v>58</v>
      </c>
      <c r="M6" s="85" t="s">
        <v>64</v>
      </c>
      <c r="N6" s="85" t="s">
        <v>183</v>
      </c>
      <c r="O6" s="108" t="s">
        <v>66</v>
      </c>
      <c r="P6" s="86" t="s">
        <v>67</v>
      </c>
      <c r="Q6" s="86" t="s">
        <v>68</v>
      </c>
      <c r="R6" s="85" t="s">
        <v>69</v>
      </c>
    </row>
    <row r="7" ht="15" customHeight="1" spans="1:18">
      <c r="A7" s="20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</row>
    <row r="8" ht="21" customHeight="1" spans="1:18">
      <c r="A8" s="113" t="s">
        <v>12</v>
      </c>
      <c r="B8" s="114"/>
      <c r="C8" s="114"/>
      <c r="D8" s="114"/>
      <c r="E8" s="115"/>
      <c r="F8" s="116" t="s">
        <v>12</v>
      </c>
      <c r="G8" s="116" t="s">
        <v>12</v>
      </c>
      <c r="H8" s="116" t="s">
        <v>12</v>
      </c>
      <c r="I8" s="116" t="s">
        <v>12</v>
      </c>
      <c r="J8" s="116" t="s">
        <v>12</v>
      </c>
      <c r="K8" s="116" t="s">
        <v>12</v>
      </c>
      <c r="L8" s="116" t="s">
        <v>12</v>
      </c>
      <c r="M8" s="116" t="s">
        <v>12</v>
      </c>
      <c r="N8" s="116" t="s">
        <v>12</v>
      </c>
      <c r="O8" s="120" t="s">
        <v>12</v>
      </c>
      <c r="P8" s="90" t="s">
        <v>12</v>
      </c>
      <c r="Q8" s="90" t="s">
        <v>12</v>
      </c>
      <c r="R8" s="90" t="s">
        <v>12</v>
      </c>
    </row>
    <row r="9" ht="25.5" customHeight="1" spans="1:18">
      <c r="A9" s="113" t="s">
        <v>12</v>
      </c>
      <c r="B9" s="114" t="s">
        <v>12</v>
      </c>
      <c r="C9" s="114" t="s">
        <v>12</v>
      </c>
      <c r="D9" s="114" t="s">
        <v>12</v>
      </c>
      <c r="E9" s="115" t="s">
        <v>12</v>
      </c>
      <c r="F9" s="115" t="s">
        <v>12</v>
      </c>
      <c r="G9" s="115" t="s">
        <v>12</v>
      </c>
      <c r="H9" s="115" t="s">
        <v>12</v>
      </c>
      <c r="I9" s="115" t="s">
        <v>12</v>
      </c>
      <c r="J9" s="115" t="s">
        <v>12</v>
      </c>
      <c r="K9" s="116" t="s">
        <v>12</v>
      </c>
      <c r="L9" s="115" t="s">
        <v>12</v>
      </c>
      <c r="M9" s="115" t="s">
        <v>12</v>
      </c>
      <c r="N9" s="115" t="s">
        <v>12</v>
      </c>
      <c r="O9" s="120" t="s">
        <v>12</v>
      </c>
      <c r="P9" s="90" t="s">
        <v>12</v>
      </c>
      <c r="Q9" s="90" t="s">
        <v>12</v>
      </c>
      <c r="R9" s="92" t="s">
        <v>12</v>
      </c>
    </row>
    <row r="10" ht="21" customHeight="1" spans="1:18">
      <c r="A10" s="117" t="s">
        <v>155</v>
      </c>
      <c r="B10" s="118"/>
      <c r="C10" s="118"/>
      <c r="D10" s="118"/>
      <c r="E10" s="115"/>
      <c r="F10" s="116" t="s">
        <v>12</v>
      </c>
      <c r="G10" s="116" t="s">
        <v>12</v>
      </c>
      <c r="H10" s="116" t="s">
        <v>12</v>
      </c>
      <c r="I10" s="116" t="s">
        <v>12</v>
      </c>
      <c r="J10" s="116" t="s">
        <v>12</v>
      </c>
      <c r="K10" s="116" t="s">
        <v>12</v>
      </c>
      <c r="L10" s="116" t="s">
        <v>12</v>
      </c>
      <c r="M10" s="116" t="s">
        <v>12</v>
      </c>
      <c r="N10" s="116" t="s">
        <v>12</v>
      </c>
      <c r="O10" s="120" t="s">
        <v>12</v>
      </c>
      <c r="P10" s="90" t="s">
        <v>12</v>
      </c>
      <c r="Q10" s="90" t="s">
        <v>12</v>
      </c>
      <c r="R10" s="90" t="s">
        <v>12</v>
      </c>
    </row>
    <row r="11" ht="24" customHeight="1" spans="1:15">
      <c r="A11" s="29" t="s">
        <v>359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21"/>
      <c r="L11" s="119"/>
      <c r="M11" s="119"/>
      <c r="N11" s="119"/>
      <c r="O11" s="121"/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C20" sqref="C20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8" customWidth="1"/>
    <col min="5" max="5" width="17.2857142857143" style="38" customWidth="1"/>
    <col min="6" max="6" width="29.2857142857143" style="38" customWidth="1"/>
    <col min="7" max="7" width="12" style="1" customWidth="1"/>
    <col min="8" max="10" width="10" style="1" customWidth="1"/>
    <col min="11" max="11" width="9.14285714285714" style="38" customWidth="1"/>
    <col min="12" max="13" width="9.14285714285714" style="1" customWidth="1"/>
    <col min="14" max="14" width="12.7142857142857" style="1" customWidth="1"/>
    <col min="15" max="16" width="9.14285714285714" style="38" customWidth="1"/>
    <col min="17" max="17" width="12.1428571428571" style="38" customWidth="1"/>
    <col min="18" max="18" width="10.4285714285714" style="1" customWidth="1"/>
    <col min="19" max="19" width="9.14285714285714" style="38" customWidth="1"/>
    <col min="20" max="16384" width="9.14285714285714" style="38"/>
  </cols>
  <sheetData>
    <row r="1" ht="13.5" customHeight="1" spans="1:18">
      <c r="A1" s="75"/>
      <c r="B1" s="75"/>
      <c r="C1" s="75"/>
      <c r="D1" s="76"/>
      <c r="E1" s="76"/>
      <c r="F1" s="76"/>
      <c r="G1" s="75"/>
      <c r="H1" s="75"/>
      <c r="I1" s="75"/>
      <c r="J1" s="75"/>
      <c r="K1" s="96"/>
      <c r="L1" s="97"/>
      <c r="M1" s="97"/>
      <c r="N1" s="97"/>
      <c r="O1" s="98"/>
      <c r="P1" s="99"/>
      <c r="Q1" s="98"/>
      <c r="R1" s="109" t="s">
        <v>371</v>
      </c>
    </row>
    <row r="2" ht="27.75" customHeight="1" spans="1:18">
      <c r="A2" s="40" t="s">
        <v>372</v>
      </c>
      <c r="B2" s="77"/>
      <c r="C2" s="77"/>
      <c r="D2" s="54"/>
      <c r="E2" s="54"/>
      <c r="F2" s="54"/>
      <c r="G2" s="77"/>
      <c r="H2" s="77"/>
      <c r="I2" s="77"/>
      <c r="J2" s="77"/>
      <c r="K2" s="100"/>
      <c r="L2" s="77"/>
      <c r="M2" s="77"/>
      <c r="N2" s="77"/>
      <c r="O2" s="54"/>
      <c r="P2" s="100"/>
      <c r="Q2" s="54"/>
      <c r="R2" s="77"/>
    </row>
    <row r="3" ht="18.75" customHeight="1" spans="1:18">
      <c r="A3" s="78" t="s">
        <v>3</v>
      </c>
      <c r="B3" s="79"/>
      <c r="C3" s="79"/>
      <c r="D3" s="80"/>
      <c r="E3" s="80"/>
      <c r="F3" s="80"/>
      <c r="G3" s="79"/>
      <c r="H3" s="79"/>
      <c r="I3" s="79"/>
      <c r="J3" s="79"/>
      <c r="K3" s="96"/>
      <c r="L3" s="97"/>
      <c r="M3" s="97"/>
      <c r="N3" s="97"/>
      <c r="O3" s="101"/>
      <c r="P3" s="102"/>
      <c r="Q3" s="101"/>
      <c r="R3" s="110" t="s">
        <v>158</v>
      </c>
    </row>
    <row r="4" ht="15.75" customHeight="1" spans="1:18">
      <c r="A4" s="11" t="s">
        <v>362</v>
      </c>
      <c r="B4" s="81" t="s">
        <v>373</v>
      </c>
      <c r="C4" s="81" t="s">
        <v>374</v>
      </c>
      <c r="D4" s="82" t="s">
        <v>375</v>
      </c>
      <c r="E4" s="82" t="s">
        <v>376</v>
      </c>
      <c r="F4" s="82" t="s">
        <v>377</v>
      </c>
      <c r="G4" s="43" t="s">
        <v>175</v>
      </c>
      <c r="H4" s="43"/>
      <c r="I4" s="43"/>
      <c r="J4" s="43"/>
      <c r="K4" s="103"/>
      <c r="L4" s="43"/>
      <c r="M4" s="43"/>
      <c r="N4" s="43"/>
      <c r="O4" s="104"/>
      <c r="P4" s="103"/>
      <c r="Q4" s="104"/>
      <c r="R4" s="44"/>
    </row>
    <row r="5" ht="17.25" customHeight="1" spans="1:18">
      <c r="A5" s="16"/>
      <c r="B5" s="83"/>
      <c r="C5" s="83"/>
      <c r="D5" s="84"/>
      <c r="E5" s="84"/>
      <c r="F5" s="84"/>
      <c r="G5" s="83" t="s">
        <v>56</v>
      </c>
      <c r="H5" s="83" t="s">
        <v>59</v>
      </c>
      <c r="I5" s="83" t="s">
        <v>368</v>
      </c>
      <c r="J5" s="83" t="s">
        <v>369</v>
      </c>
      <c r="K5" s="84" t="s">
        <v>370</v>
      </c>
      <c r="L5" s="105" t="s">
        <v>378</v>
      </c>
      <c r="M5" s="105"/>
      <c r="N5" s="105"/>
      <c r="O5" s="106"/>
      <c r="P5" s="107"/>
      <c r="Q5" s="106"/>
      <c r="R5" s="85"/>
    </row>
    <row r="6" ht="54" customHeight="1" spans="1:18">
      <c r="A6" s="19"/>
      <c r="B6" s="85"/>
      <c r="C6" s="85"/>
      <c r="D6" s="86"/>
      <c r="E6" s="86"/>
      <c r="F6" s="86"/>
      <c r="G6" s="85"/>
      <c r="H6" s="85" t="s">
        <v>58</v>
      </c>
      <c r="I6" s="85"/>
      <c r="J6" s="85"/>
      <c r="K6" s="86"/>
      <c r="L6" s="85" t="s">
        <v>58</v>
      </c>
      <c r="M6" s="85" t="s">
        <v>64</v>
      </c>
      <c r="N6" s="85" t="s">
        <v>183</v>
      </c>
      <c r="O6" s="108" t="s">
        <v>66</v>
      </c>
      <c r="P6" s="86" t="s">
        <v>67</v>
      </c>
      <c r="Q6" s="86" t="s">
        <v>68</v>
      </c>
      <c r="R6" s="85" t="s">
        <v>69</v>
      </c>
    </row>
    <row r="7" ht="24" customHeight="1" spans="1:18">
      <c r="A7" s="20">
        <v>1</v>
      </c>
      <c r="B7" s="87">
        <v>2</v>
      </c>
      <c r="C7" s="87">
        <v>3</v>
      </c>
      <c r="D7" s="20">
        <v>4</v>
      </c>
      <c r="E7" s="87">
        <v>5</v>
      </c>
      <c r="F7" s="87">
        <v>6</v>
      </c>
      <c r="G7" s="20">
        <v>7</v>
      </c>
      <c r="H7" s="87">
        <v>8</v>
      </c>
      <c r="I7" s="87">
        <v>9</v>
      </c>
      <c r="J7" s="20">
        <v>10</v>
      </c>
      <c r="K7" s="87">
        <v>11</v>
      </c>
      <c r="L7" s="87">
        <v>12</v>
      </c>
      <c r="M7" s="20">
        <v>13</v>
      </c>
      <c r="N7" s="87">
        <v>14</v>
      </c>
      <c r="O7" s="87">
        <v>15</v>
      </c>
      <c r="P7" s="20">
        <v>16</v>
      </c>
      <c r="Q7" s="87">
        <v>17</v>
      </c>
      <c r="R7" s="87">
        <v>18</v>
      </c>
    </row>
    <row r="8" ht="21" customHeight="1" spans="1:18">
      <c r="A8" s="88" t="s">
        <v>12</v>
      </c>
      <c r="B8" s="89"/>
      <c r="C8" s="89"/>
      <c r="D8" s="90"/>
      <c r="E8" s="90"/>
      <c r="F8" s="90"/>
      <c r="G8" s="90" t="s">
        <v>12</v>
      </c>
      <c r="H8" s="90" t="s">
        <v>12</v>
      </c>
      <c r="I8" s="90" t="s">
        <v>12</v>
      </c>
      <c r="J8" s="90" t="s">
        <v>12</v>
      </c>
      <c r="K8" s="90" t="s">
        <v>12</v>
      </c>
      <c r="L8" s="90" t="s">
        <v>12</v>
      </c>
      <c r="M8" s="90" t="s">
        <v>12</v>
      </c>
      <c r="N8" s="90" t="s">
        <v>12</v>
      </c>
      <c r="O8" s="52" t="s">
        <v>12</v>
      </c>
      <c r="P8" s="90" t="s">
        <v>12</v>
      </c>
      <c r="Q8" s="90" t="s">
        <v>12</v>
      </c>
      <c r="R8" s="90" t="s">
        <v>12</v>
      </c>
    </row>
    <row r="9" ht="49.5" customHeight="1" spans="1:18">
      <c r="A9" s="88" t="s">
        <v>12</v>
      </c>
      <c r="B9" s="89" t="s">
        <v>12</v>
      </c>
      <c r="C9" s="89" t="s">
        <v>12</v>
      </c>
      <c r="D9" s="91" t="s">
        <v>12</v>
      </c>
      <c r="E9" s="91" t="s">
        <v>12</v>
      </c>
      <c r="F9" s="91" t="s">
        <v>12</v>
      </c>
      <c r="G9" s="92" t="s">
        <v>12</v>
      </c>
      <c r="H9" s="92" t="s">
        <v>12</v>
      </c>
      <c r="I9" s="92" t="s">
        <v>12</v>
      </c>
      <c r="J9" s="92" t="s">
        <v>12</v>
      </c>
      <c r="K9" s="90" t="s">
        <v>12</v>
      </c>
      <c r="L9" s="92" t="s">
        <v>12</v>
      </c>
      <c r="M9" s="92" t="s">
        <v>12</v>
      </c>
      <c r="N9" s="92" t="s">
        <v>12</v>
      </c>
      <c r="O9" s="52" t="s">
        <v>12</v>
      </c>
      <c r="P9" s="90" t="s">
        <v>12</v>
      </c>
      <c r="Q9" s="90" t="s">
        <v>12</v>
      </c>
      <c r="R9" s="92" t="s">
        <v>12</v>
      </c>
    </row>
    <row r="10" ht="21" customHeight="1" spans="1:18">
      <c r="A10" s="93" t="s">
        <v>155</v>
      </c>
      <c r="B10" s="94"/>
      <c r="C10" s="95"/>
      <c r="D10" s="90"/>
      <c r="E10" s="90"/>
      <c r="F10" s="90"/>
      <c r="G10" s="90" t="s">
        <v>12</v>
      </c>
      <c r="H10" s="90" t="s">
        <v>12</v>
      </c>
      <c r="I10" s="90" t="s">
        <v>12</v>
      </c>
      <c r="J10" s="90" t="s">
        <v>12</v>
      </c>
      <c r="K10" s="90" t="s">
        <v>12</v>
      </c>
      <c r="L10" s="90" t="s">
        <v>12</v>
      </c>
      <c r="M10" s="90" t="s">
        <v>12</v>
      </c>
      <c r="N10" s="90" t="s">
        <v>12</v>
      </c>
      <c r="O10" s="52" t="s">
        <v>12</v>
      </c>
      <c r="P10" s="90" t="s">
        <v>12</v>
      </c>
      <c r="Q10" s="90" t="s">
        <v>12</v>
      </c>
      <c r="R10" s="90" t="s">
        <v>12</v>
      </c>
    </row>
    <row r="11" ht="22" customHeight="1" spans="1:1">
      <c r="A11" s="29" t="s">
        <v>359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9"/>
  <sheetViews>
    <sheetView workbookViewId="0">
      <selection activeCell="K6" sqref="K6"/>
    </sheetView>
  </sheetViews>
  <sheetFormatPr defaultColWidth="9.14285714285714" defaultRowHeight="14.25" customHeight="1"/>
  <cols>
    <col min="1" max="1" width="30.2857142857143" style="1" customWidth="1"/>
    <col min="2" max="2" width="22.2857142857143" style="1" customWidth="1"/>
    <col min="3" max="3" width="20.8571428571429" style="1" customWidth="1"/>
    <col min="4" max="4" width="17.5714285714286" style="1" customWidth="1"/>
    <col min="5" max="22" width="10.2857142857143" style="1" customWidth="1"/>
    <col min="23" max="23" width="9.14285714285714" style="38" customWidth="1"/>
    <col min="24" max="16384" width="9.14285714285714" style="38"/>
  </cols>
  <sheetData>
    <row r="1" ht="33" customHeight="1" spans="1:13">
      <c r="A1" s="63" t="s">
        <v>379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23" customHeight="1" spans="1:13">
      <c r="A2" s="64" t="s">
        <v>380</v>
      </c>
      <c r="B2" s="64"/>
      <c r="C2" s="64"/>
      <c r="D2" s="64"/>
      <c r="E2" s="64"/>
      <c r="F2" s="64"/>
      <c r="G2" s="64"/>
      <c r="H2" s="64"/>
      <c r="I2" s="73"/>
      <c r="J2" s="73"/>
      <c r="K2" s="73"/>
      <c r="L2" s="73"/>
      <c r="M2" s="74"/>
    </row>
    <row r="3" s="38" customFormat="1" ht="44" customHeight="1" spans="1:7">
      <c r="A3" s="17" t="s">
        <v>381</v>
      </c>
      <c r="B3" s="12" t="s">
        <v>175</v>
      </c>
      <c r="C3" s="13"/>
      <c r="D3" s="13"/>
      <c r="E3" s="12" t="s">
        <v>382</v>
      </c>
      <c r="F3" s="13"/>
      <c r="G3" s="14"/>
    </row>
    <row r="4" s="38" customFormat="1" ht="40.5" customHeight="1" spans="1:7">
      <c r="A4" s="20"/>
      <c r="B4" s="30" t="s">
        <v>56</v>
      </c>
      <c r="C4" s="11" t="s">
        <v>59</v>
      </c>
      <c r="D4" s="65" t="s">
        <v>383</v>
      </c>
      <c r="E4" s="66" t="s">
        <v>384</v>
      </c>
      <c r="F4" s="67"/>
      <c r="G4" s="68"/>
    </row>
    <row r="5" s="38" customFormat="1" ht="19.5" customHeight="1" spans="1:7">
      <c r="A5" s="69">
        <v>1</v>
      </c>
      <c r="B5" s="69">
        <v>2</v>
      </c>
      <c r="C5" s="69">
        <v>3</v>
      </c>
      <c r="D5" s="70">
        <v>4</v>
      </c>
      <c r="E5" s="12">
        <v>5</v>
      </c>
      <c r="F5" s="13"/>
      <c r="G5" s="14"/>
    </row>
    <row r="6" s="38" customFormat="1" ht="19.5" customHeight="1" spans="1:7">
      <c r="A6" s="31" t="s">
        <v>12</v>
      </c>
      <c r="B6" s="52" t="s">
        <v>12</v>
      </c>
      <c r="C6" s="52" t="s">
        <v>12</v>
      </c>
      <c r="D6" s="71" t="s">
        <v>12</v>
      </c>
      <c r="E6" s="12"/>
      <c r="F6" s="13"/>
      <c r="G6" s="14"/>
    </row>
    <row r="7" s="38" customFormat="1" ht="19.5" customHeight="1" spans="1:7">
      <c r="A7" s="46" t="s">
        <v>12</v>
      </c>
      <c r="B7" s="52" t="s">
        <v>12</v>
      </c>
      <c r="C7" s="52" t="s">
        <v>12</v>
      </c>
      <c r="D7" s="71" t="s">
        <v>12</v>
      </c>
      <c r="E7" s="12"/>
      <c r="F7" s="13"/>
      <c r="G7" s="14"/>
    </row>
    <row r="8" s="38" customFormat="1" ht="19.5" customHeight="1" spans="1:7">
      <c r="A8" s="72" t="s">
        <v>56</v>
      </c>
      <c r="B8" s="52" t="s">
        <v>12</v>
      </c>
      <c r="C8" s="52" t="s">
        <v>12</v>
      </c>
      <c r="D8" s="71" t="s">
        <v>12</v>
      </c>
      <c r="E8" s="12"/>
      <c r="F8" s="13"/>
      <c r="G8" s="14"/>
    </row>
    <row r="9" s="38" customFormat="1" customHeight="1" spans="1:7">
      <c r="A9" s="1" t="s">
        <v>385</v>
      </c>
      <c r="B9" s="1"/>
      <c r="C9" s="1"/>
      <c r="D9" s="1"/>
      <c r="E9" s="1"/>
      <c r="G9" s="1"/>
    </row>
  </sheetData>
  <mergeCells count="10">
    <mergeCell ref="A1:M1"/>
    <mergeCell ref="A2:H2"/>
    <mergeCell ref="B3:D3"/>
    <mergeCell ref="E3:G3"/>
    <mergeCell ref="E4:G4"/>
    <mergeCell ref="E5:G5"/>
    <mergeCell ref="E6:G6"/>
    <mergeCell ref="E7:G7"/>
    <mergeCell ref="E8:G8"/>
    <mergeCell ref="A3:A4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H18" sqref="H18"/>
    </sheetView>
  </sheetViews>
  <sheetFormatPr defaultColWidth="9.14285714285714" defaultRowHeight="12" customHeight="1" outlineLevelRow="7"/>
  <cols>
    <col min="1" max="1" width="24" style="37" customWidth="1"/>
    <col min="2" max="2" width="27.8571428571429" style="38" customWidth="1"/>
    <col min="3" max="3" width="24" style="37" customWidth="1"/>
    <col min="4" max="4" width="15" style="37" customWidth="1"/>
    <col min="5" max="5" width="14.5714285714286" style="37" customWidth="1"/>
    <col min="6" max="6" width="23.5714285714286" style="37" customWidth="1"/>
    <col min="7" max="7" width="11.2857142857143" style="38" customWidth="1"/>
    <col min="8" max="8" width="18.7142857142857" style="37" customWidth="1"/>
    <col min="9" max="9" width="15.5714285714286" style="38" customWidth="1"/>
    <col min="10" max="10" width="18.8571428571429" style="38" customWidth="1"/>
    <col min="11" max="11" width="23.2857142857143" style="37" customWidth="1"/>
    <col min="12" max="12" width="9.14285714285714" style="38" customWidth="1"/>
    <col min="13" max="16384" width="9.14285714285714" style="38"/>
  </cols>
  <sheetData>
    <row r="1" ht="21" customHeight="1" spans="11:11">
      <c r="K1" s="62" t="s">
        <v>386</v>
      </c>
    </row>
    <row r="2" ht="28.5" customHeight="1" spans="1:11">
      <c r="A2" s="53" t="s">
        <v>387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9">
      <c r="A3" s="55" t="s">
        <v>3</v>
      </c>
      <c r="B3" s="56"/>
      <c r="C3" s="41"/>
      <c r="D3" s="41"/>
      <c r="E3" s="41"/>
      <c r="F3" s="41"/>
      <c r="G3" s="57"/>
      <c r="H3" s="41"/>
      <c r="I3" s="57"/>
    </row>
    <row r="4" ht="35" customHeight="1" spans="1:11">
      <c r="A4" s="45" t="s">
        <v>312</v>
      </c>
      <c r="B4" s="58" t="s">
        <v>169</v>
      </c>
      <c r="C4" s="45" t="s">
        <v>313</v>
      </c>
      <c r="D4" s="45" t="s">
        <v>314</v>
      </c>
      <c r="E4" s="45" t="s">
        <v>315</v>
      </c>
      <c r="F4" s="45" t="s">
        <v>316</v>
      </c>
      <c r="G4" s="58" t="s">
        <v>317</v>
      </c>
      <c r="H4" s="45" t="s">
        <v>318</v>
      </c>
      <c r="I4" s="58" t="s">
        <v>319</v>
      </c>
      <c r="J4" s="58" t="s">
        <v>320</v>
      </c>
      <c r="K4" s="45" t="s">
        <v>321</v>
      </c>
    </row>
    <row r="5" ht="26" customHeight="1" spans="1:11">
      <c r="A5" s="45">
        <v>1</v>
      </c>
      <c r="B5" s="58">
        <v>2</v>
      </c>
      <c r="C5" s="45">
        <v>3</v>
      </c>
      <c r="D5" s="45">
        <v>4</v>
      </c>
      <c r="E5" s="45">
        <v>5</v>
      </c>
      <c r="F5" s="45">
        <v>6</v>
      </c>
      <c r="G5" s="58">
        <v>7</v>
      </c>
      <c r="H5" s="45">
        <v>8</v>
      </c>
      <c r="I5" s="58">
        <v>9</v>
      </c>
      <c r="J5" s="58">
        <v>10</v>
      </c>
      <c r="K5" s="45">
        <v>11</v>
      </c>
    </row>
    <row r="6" ht="31" customHeight="1" spans="1:11">
      <c r="A6" s="31" t="s">
        <v>12</v>
      </c>
      <c r="B6" s="59"/>
      <c r="C6" s="46"/>
      <c r="D6" s="46"/>
      <c r="E6" s="46"/>
      <c r="F6" s="60"/>
      <c r="G6" s="61"/>
      <c r="H6" s="60"/>
      <c r="I6" s="61"/>
      <c r="J6" s="61"/>
      <c r="K6" s="60"/>
    </row>
    <row r="7" ht="30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ht="33" customHeight="1" spans="1:1">
      <c r="A8" s="36" t="s">
        <v>359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D31" sqref="D31"/>
    </sheetView>
  </sheetViews>
  <sheetFormatPr defaultColWidth="9.14285714285714" defaultRowHeight="12" customHeight="1" outlineLevelCol="7"/>
  <cols>
    <col min="1" max="1" width="29" style="37" customWidth="1"/>
    <col min="2" max="2" width="18.7142857142857" style="37" customWidth="1"/>
    <col min="3" max="3" width="24.8571428571429" style="37" customWidth="1"/>
    <col min="4" max="4" width="23.5714285714286" style="37" customWidth="1"/>
    <col min="5" max="5" width="17.8571428571429" style="37" customWidth="1"/>
    <col min="6" max="6" width="23.5714285714286" style="37" customWidth="1"/>
    <col min="7" max="7" width="25.1428571428571" style="37" customWidth="1"/>
    <col min="8" max="8" width="18.8571428571429" style="37" customWidth="1"/>
    <col min="9" max="9" width="9.14285714285714" style="38" customWidth="1"/>
    <col min="10" max="16384" width="9.14285714285714" style="38"/>
  </cols>
  <sheetData>
    <row r="1" ht="14.25" customHeight="1" spans="8:8">
      <c r="H1" s="39" t="s">
        <v>388</v>
      </c>
    </row>
    <row r="2" ht="28.5" customHeight="1" spans="1:8">
      <c r="A2" s="40" t="s">
        <v>389</v>
      </c>
      <c r="B2" s="5"/>
      <c r="C2" s="5"/>
      <c r="D2" s="5"/>
      <c r="E2" s="5"/>
      <c r="F2" s="5"/>
      <c r="G2" s="5"/>
      <c r="H2" s="5"/>
    </row>
    <row r="3" ht="18" customHeight="1" spans="1:3">
      <c r="A3" s="7" t="s">
        <v>3</v>
      </c>
      <c r="B3" s="7"/>
      <c r="C3" s="41"/>
    </row>
    <row r="4" ht="18" customHeight="1" spans="1:8">
      <c r="A4" s="11" t="s">
        <v>357</v>
      </c>
      <c r="B4" s="11" t="s">
        <v>390</v>
      </c>
      <c r="C4" s="11" t="s">
        <v>391</v>
      </c>
      <c r="D4" s="11" t="s">
        <v>392</v>
      </c>
      <c r="E4" s="11" t="s">
        <v>393</v>
      </c>
      <c r="F4" s="42" t="s">
        <v>394</v>
      </c>
      <c r="G4" s="43"/>
      <c r="H4" s="44"/>
    </row>
    <row r="5" ht="18" customHeight="1" spans="1:8">
      <c r="A5" s="19"/>
      <c r="B5" s="19"/>
      <c r="C5" s="19"/>
      <c r="D5" s="19"/>
      <c r="E5" s="19"/>
      <c r="F5" s="45" t="s">
        <v>366</v>
      </c>
      <c r="G5" s="45" t="s">
        <v>395</v>
      </c>
      <c r="H5" s="45" t="s">
        <v>396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46" t="s">
        <v>12</v>
      </c>
      <c r="B7" s="46" t="s">
        <v>12</v>
      </c>
      <c r="C7" s="46" t="s">
        <v>12</v>
      </c>
      <c r="D7" s="46" t="s">
        <v>12</v>
      </c>
      <c r="E7" s="46" t="s">
        <v>12</v>
      </c>
      <c r="F7" s="47" t="s">
        <v>12</v>
      </c>
      <c r="G7" s="48" t="s">
        <v>12</v>
      </c>
      <c r="H7" s="48" t="s">
        <v>12</v>
      </c>
    </row>
    <row r="8" ht="24" customHeight="1" spans="1:8">
      <c r="A8" s="49" t="s">
        <v>56</v>
      </c>
      <c r="B8" s="50"/>
      <c r="C8" s="50"/>
      <c r="D8" s="50"/>
      <c r="E8" s="50"/>
      <c r="F8" s="51" t="s">
        <v>12</v>
      </c>
      <c r="G8" s="52"/>
      <c r="H8" s="52" t="s">
        <v>12</v>
      </c>
    </row>
    <row r="9" ht="21" customHeight="1" spans="1:1">
      <c r="A9" s="29" t="s">
        <v>359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D27" sqref="D27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397</v>
      </c>
    </row>
    <row r="2" ht="27.75" customHeight="1" spans="1:11">
      <c r="A2" s="5" t="s">
        <v>398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4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158</v>
      </c>
    </row>
    <row r="4" ht="21.75" customHeight="1" spans="1:11">
      <c r="A4" s="10" t="s">
        <v>283</v>
      </c>
      <c r="B4" s="10" t="s">
        <v>170</v>
      </c>
      <c r="C4" s="10" t="s">
        <v>168</v>
      </c>
      <c r="D4" s="11" t="s">
        <v>171</v>
      </c>
      <c r="E4" s="11" t="s">
        <v>172</v>
      </c>
      <c r="F4" s="11" t="s">
        <v>284</v>
      </c>
      <c r="G4" s="11" t="s">
        <v>285</v>
      </c>
      <c r="H4" s="17" t="s">
        <v>56</v>
      </c>
      <c r="I4" s="12" t="s">
        <v>399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59</v>
      </c>
      <c r="J5" s="11" t="s">
        <v>60</v>
      </c>
      <c r="K5" s="11" t="s">
        <v>61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ht="23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12</v>
      </c>
      <c r="C8" s="31"/>
      <c r="D8" s="31"/>
      <c r="E8" s="31"/>
      <c r="F8" s="31"/>
      <c r="G8" s="31"/>
      <c r="H8" s="32" t="s">
        <v>12</v>
      </c>
      <c r="I8" s="32" t="s">
        <v>12</v>
      </c>
      <c r="J8" s="32" t="s">
        <v>12</v>
      </c>
      <c r="K8" s="32"/>
    </row>
    <row r="9" ht="18.75" customHeight="1" spans="1:1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5" t="s">
        <v>12</v>
      </c>
      <c r="I9" s="25" t="s">
        <v>12</v>
      </c>
      <c r="J9" s="25" t="s">
        <v>12</v>
      </c>
      <c r="K9" s="25"/>
    </row>
    <row r="10" ht="18.75" customHeight="1" spans="1:11">
      <c r="A10" s="33" t="s">
        <v>155</v>
      </c>
      <c r="B10" s="34"/>
      <c r="C10" s="34"/>
      <c r="D10" s="34"/>
      <c r="E10" s="34"/>
      <c r="F10" s="34"/>
      <c r="G10" s="35"/>
      <c r="H10" s="25" t="s">
        <v>12</v>
      </c>
      <c r="I10" s="25" t="s">
        <v>12</v>
      </c>
      <c r="J10" s="25" t="s">
        <v>12</v>
      </c>
      <c r="K10" s="25"/>
    </row>
    <row r="11" ht="32" customHeight="1" spans="1:1">
      <c r="A11" s="36" t="s">
        <v>359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C18" sqref="C18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400</v>
      </c>
    </row>
    <row r="2" ht="27.75" customHeight="1" spans="1:7">
      <c r="A2" s="5" t="s">
        <v>401</v>
      </c>
      <c r="B2" s="5"/>
      <c r="C2" s="5"/>
      <c r="D2" s="5"/>
      <c r="E2" s="5"/>
      <c r="F2" s="5"/>
      <c r="G2" s="5"/>
    </row>
    <row r="3" ht="18" customHeight="1" spans="1:7">
      <c r="A3" s="6" t="s">
        <v>3</v>
      </c>
      <c r="B3" s="7"/>
      <c r="C3" s="7"/>
      <c r="D3" s="7"/>
      <c r="E3" s="8"/>
      <c r="F3" s="8"/>
      <c r="G3" s="9" t="s">
        <v>158</v>
      </c>
    </row>
    <row r="4" ht="21.75" customHeight="1" spans="1:7">
      <c r="A4" s="10" t="s">
        <v>168</v>
      </c>
      <c r="B4" s="10" t="s">
        <v>283</v>
      </c>
      <c r="C4" s="10" t="s">
        <v>170</v>
      </c>
      <c r="D4" s="11" t="s">
        <v>402</v>
      </c>
      <c r="E4" s="12" t="s">
        <v>59</v>
      </c>
      <c r="F4" s="13"/>
      <c r="G4" s="14"/>
    </row>
    <row r="5" ht="21.75" customHeight="1" spans="1:7">
      <c r="A5" s="15"/>
      <c r="B5" s="15"/>
      <c r="C5" s="15"/>
      <c r="D5" s="16"/>
      <c r="E5" s="17" t="s">
        <v>403</v>
      </c>
      <c r="F5" s="11" t="s">
        <v>404</v>
      </c>
      <c r="G5" s="11" t="s">
        <v>405</v>
      </c>
    </row>
    <row r="6" ht="40.5" customHeight="1" spans="1:7">
      <c r="A6" s="18"/>
      <c r="B6" s="18"/>
      <c r="C6" s="18"/>
      <c r="D6" s="19"/>
      <c r="E6" s="20"/>
      <c r="F6" s="19" t="s">
        <v>58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12</v>
      </c>
      <c r="B8" s="24"/>
      <c r="C8" s="24"/>
      <c r="D8" s="23"/>
      <c r="E8" s="25" t="s">
        <v>12</v>
      </c>
      <c r="F8" s="25" t="s">
        <v>12</v>
      </c>
      <c r="G8" s="25" t="s">
        <v>12</v>
      </c>
    </row>
    <row r="9" ht="18.75" customHeight="1" spans="1:7">
      <c r="A9" s="23"/>
      <c r="B9" s="23" t="s">
        <v>12</v>
      </c>
      <c r="C9" s="23" t="s">
        <v>12</v>
      </c>
      <c r="D9" s="23" t="s">
        <v>12</v>
      </c>
      <c r="E9" s="25" t="s">
        <v>12</v>
      </c>
      <c r="F9" s="25" t="s">
        <v>12</v>
      </c>
      <c r="G9" s="25" t="s">
        <v>12</v>
      </c>
    </row>
    <row r="10" ht="18.75" customHeight="1" spans="1:7">
      <c r="A10" s="26" t="s">
        <v>56</v>
      </c>
      <c r="B10" s="27" t="s">
        <v>12</v>
      </c>
      <c r="C10" s="27"/>
      <c r="D10" s="28"/>
      <c r="E10" s="25" t="s">
        <v>12</v>
      </c>
      <c r="F10" s="25" t="s">
        <v>12</v>
      </c>
      <c r="G10" s="25" t="s">
        <v>12</v>
      </c>
    </row>
    <row r="11" ht="24" customHeight="1" spans="1:1">
      <c r="A11" s="29" t="s">
        <v>359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zoomScale="110" zoomScaleNormal="110" workbookViewId="0">
      <selection activeCell="C8" sqref="C8"/>
    </sheetView>
  </sheetViews>
  <sheetFormatPr defaultColWidth="8" defaultRowHeight="14.25" customHeight="1"/>
  <cols>
    <col min="1" max="1" width="9.57142857142857" style="1" customWidth="1"/>
    <col min="2" max="2" width="18.047619047619" style="1" customWidth="1"/>
    <col min="3" max="3" width="14.6666666666667" style="1" customWidth="1"/>
    <col min="4" max="4" width="14.8571428571429" style="1" customWidth="1"/>
    <col min="5" max="5" width="14.1428571428571" style="1" customWidth="1"/>
    <col min="6" max="6" width="9.42857142857143" style="1" customWidth="1"/>
    <col min="7" max="7" width="9" style="1" customWidth="1"/>
    <col min="8" max="8" width="7.52380952380952" style="1" customWidth="1"/>
    <col min="9" max="9" width="9" style="38" customWidth="1"/>
    <col min="10" max="10" width="8.30476190476191" style="1" customWidth="1"/>
    <col min="11" max="11" width="9.87619047619048" style="1" customWidth="1"/>
    <col min="12" max="12" width="10" style="1" customWidth="1"/>
    <col min="13" max="13" width="8.57142857142857" style="1" customWidth="1"/>
    <col min="14" max="14" width="10.2571428571429" style="38" customWidth="1"/>
    <col min="15" max="15" width="8.71428571428571" style="1" customWidth="1"/>
    <col min="16" max="16" width="8" style="38" customWidth="1"/>
    <col min="17" max="17" width="9.57142857142857" style="38" customWidth="1"/>
    <col min="18" max="18" width="7.39047619047619" style="38" customWidth="1"/>
    <col min="19" max="19" width="7.91428571428571" style="38" customWidth="1"/>
    <col min="20" max="20" width="6.61904761904762" style="1" customWidth="1"/>
    <col min="21" max="21" width="8.82857142857143" style="1" customWidth="1"/>
    <col min="22" max="22" width="8" style="38" customWidth="1"/>
    <col min="23" max="16384" width="8" style="38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6"/>
      <c r="J1" s="3"/>
      <c r="K1" s="3"/>
      <c r="L1" s="3"/>
      <c r="M1" s="3"/>
      <c r="N1" s="76"/>
      <c r="O1" s="3"/>
      <c r="P1" s="76"/>
      <c r="Q1" s="76"/>
      <c r="R1" s="76"/>
      <c r="S1" s="76"/>
      <c r="T1" s="256" t="s">
        <v>51</v>
      </c>
      <c r="U1" s="257" t="s">
        <v>51</v>
      </c>
    </row>
    <row r="2" ht="36" customHeight="1" spans="1:21">
      <c r="A2" s="240" t="s">
        <v>52</v>
      </c>
      <c r="B2" s="5"/>
      <c r="C2" s="5"/>
      <c r="D2" s="5"/>
      <c r="E2" s="5"/>
      <c r="F2" s="5"/>
      <c r="G2" s="5"/>
      <c r="H2" s="5"/>
      <c r="I2" s="54"/>
      <c r="J2" s="5"/>
      <c r="K2" s="5"/>
      <c r="L2" s="5"/>
      <c r="M2" s="5"/>
      <c r="N2" s="54"/>
      <c r="O2" s="5"/>
      <c r="P2" s="54"/>
      <c r="Q2" s="54"/>
      <c r="R2" s="54"/>
      <c r="S2" s="54"/>
      <c r="T2" s="5"/>
      <c r="U2" s="54"/>
    </row>
    <row r="3" s="121" customFormat="1" ht="28" customHeight="1" spans="1:21">
      <c r="A3" s="241" t="s">
        <v>3</v>
      </c>
      <c r="B3" s="8"/>
      <c r="C3" s="8"/>
      <c r="D3" s="8"/>
      <c r="E3" s="8"/>
      <c r="F3" s="8"/>
      <c r="G3" s="8"/>
      <c r="H3" s="8"/>
      <c r="I3" s="80"/>
      <c r="J3" s="8"/>
      <c r="K3" s="8"/>
      <c r="L3" s="8"/>
      <c r="M3" s="8"/>
      <c r="N3" s="80"/>
      <c r="O3" s="8"/>
      <c r="P3" s="80"/>
      <c r="Q3" s="80"/>
      <c r="R3" s="80"/>
      <c r="S3" s="80"/>
      <c r="T3" s="256" t="s">
        <v>4</v>
      </c>
      <c r="U3" s="258" t="s">
        <v>53</v>
      </c>
    </row>
    <row r="4" s="121" customFormat="1" ht="28" customHeight="1" spans="1:21">
      <c r="A4" s="242" t="s">
        <v>54</v>
      </c>
      <c r="B4" s="243" t="s">
        <v>55</v>
      </c>
      <c r="C4" s="243" t="s">
        <v>56</v>
      </c>
      <c r="D4" s="244" t="s">
        <v>57</v>
      </c>
      <c r="E4" s="245"/>
      <c r="F4" s="245"/>
      <c r="G4" s="245"/>
      <c r="H4" s="245"/>
      <c r="I4" s="141"/>
      <c r="J4" s="245"/>
      <c r="K4" s="245"/>
      <c r="L4" s="245"/>
      <c r="M4" s="245"/>
      <c r="N4" s="141"/>
      <c r="O4" s="251"/>
      <c r="P4" s="244" t="s">
        <v>47</v>
      </c>
      <c r="Q4" s="244"/>
      <c r="R4" s="244"/>
      <c r="S4" s="244"/>
      <c r="T4" s="245"/>
      <c r="U4" s="259"/>
    </row>
    <row r="5" s="121" customFormat="1" ht="28" customHeight="1" spans="1:21">
      <c r="A5" s="246"/>
      <c r="B5" s="247"/>
      <c r="C5" s="247"/>
      <c r="D5" s="247" t="s">
        <v>58</v>
      </c>
      <c r="E5" s="247" t="s">
        <v>59</v>
      </c>
      <c r="F5" s="247" t="s">
        <v>60</v>
      </c>
      <c r="G5" s="247" t="s">
        <v>61</v>
      </c>
      <c r="H5" s="247" t="s">
        <v>62</v>
      </c>
      <c r="I5" s="106" t="s">
        <v>63</v>
      </c>
      <c r="J5" s="252"/>
      <c r="K5" s="252"/>
      <c r="L5" s="252"/>
      <c r="M5" s="252"/>
      <c r="N5" s="106"/>
      <c r="O5" s="253"/>
      <c r="P5" s="84" t="s">
        <v>58</v>
      </c>
      <c r="Q5" s="84" t="s">
        <v>59</v>
      </c>
      <c r="R5" s="242" t="s">
        <v>60</v>
      </c>
      <c r="S5" s="243" t="s">
        <v>61</v>
      </c>
      <c r="T5" s="260" t="s">
        <v>62</v>
      </c>
      <c r="U5" s="243" t="s">
        <v>63</v>
      </c>
    </row>
    <row r="6" s="121" customFormat="1" ht="28" customHeight="1" spans="1:21">
      <c r="A6" s="20"/>
      <c r="B6" s="87"/>
      <c r="C6" s="87"/>
      <c r="D6" s="87"/>
      <c r="E6" s="87"/>
      <c r="F6" s="87"/>
      <c r="G6" s="87"/>
      <c r="H6" s="87"/>
      <c r="I6" s="58" t="s">
        <v>58</v>
      </c>
      <c r="J6" s="254" t="s">
        <v>64</v>
      </c>
      <c r="K6" s="254" t="s">
        <v>65</v>
      </c>
      <c r="L6" s="254" t="s">
        <v>66</v>
      </c>
      <c r="M6" s="254" t="s">
        <v>67</v>
      </c>
      <c r="N6" s="254" t="s">
        <v>68</v>
      </c>
      <c r="O6" s="254" t="s">
        <v>69</v>
      </c>
      <c r="P6" s="112"/>
      <c r="Q6" s="112"/>
      <c r="R6" s="172"/>
      <c r="S6" s="112"/>
      <c r="T6" s="87"/>
      <c r="U6" s="87"/>
    </row>
    <row r="7" s="121" customFormat="1" ht="28" customHeight="1" spans="1:21">
      <c r="A7" s="12">
        <v>1</v>
      </c>
      <c r="B7" s="69">
        <v>2</v>
      </c>
      <c r="C7" s="69">
        <v>3</v>
      </c>
      <c r="D7" s="69">
        <v>4</v>
      </c>
      <c r="E7" s="248">
        <v>5</v>
      </c>
      <c r="F7" s="249">
        <v>6</v>
      </c>
      <c r="G7" s="249">
        <v>7</v>
      </c>
      <c r="H7" s="248">
        <v>8</v>
      </c>
      <c r="I7" s="248">
        <v>9</v>
      </c>
      <c r="J7" s="249">
        <v>10</v>
      </c>
      <c r="K7" s="249">
        <v>11</v>
      </c>
      <c r="L7" s="248">
        <v>12</v>
      </c>
      <c r="M7" s="248">
        <v>13</v>
      </c>
      <c r="N7" s="58">
        <v>14</v>
      </c>
      <c r="O7" s="69">
        <v>15</v>
      </c>
      <c r="P7" s="255">
        <v>16</v>
      </c>
      <c r="Q7" s="261">
        <v>17</v>
      </c>
      <c r="R7" s="262">
        <v>18</v>
      </c>
      <c r="S7" s="262">
        <v>19</v>
      </c>
      <c r="T7" s="262">
        <v>20</v>
      </c>
      <c r="U7" s="263">
        <v>0.02</v>
      </c>
    </row>
    <row r="8" s="121" customFormat="1" ht="28" customHeight="1" spans="1:21">
      <c r="A8" s="45">
        <v>131001</v>
      </c>
      <c r="B8" s="45" t="s">
        <v>70</v>
      </c>
      <c r="C8" s="203">
        <v>9218938</v>
      </c>
      <c r="D8" s="203">
        <v>9218938</v>
      </c>
      <c r="E8" s="228">
        <v>9218938</v>
      </c>
      <c r="F8" s="228">
        <v>0</v>
      </c>
      <c r="G8" s="228">
        <v>0</v>
      </c>
      <c r="H8" s="228">
        <v>0</v>
      </c>
      <c r="I8" s="228">
        <v>0</v>
      </c>
      <c r="J8" s="228">
        <v>0</v>
      </c>
      <c r="K8" s="228">
        <v>0</v>
      </c>
      <c r="L8" s="228">
        <v>0</v>
      </c>
      <c r="M8" s="228">
        <v>0</v>
      </c>
      <c r="N8" s="228">
        <v>0</v>
      </c>
      <c r="O8" s="228">
        <v>0</v>
      </c>
      <c r="P8" s="228">
        <v>0</v>
      </c>
      <c r="Q8" s="228">
        <v>0</v>
      </c>
      <c r="R8" s="264">
        <v>0</v>
      </c>
      <c r="S8" s="265">
        <v>0</v>
      </c>
      <c r="T8" s="266">
        <v>0</v>
      </c>
      <c r="U8" s="265">
        <v>0</v>
      </c>
    </row>
    <row r="9" s="121" customFormat="1" ht="28" customHeight="1" spans="1:21">
      <c r="A9" s="171" t="s">
        <v>56</v>
      </c>
      <c r="B9" s="250"/>
      <c r="C9" s="228">
        <v>9218938</v>
      </c>
      <c r="D9" s="228">
        <v>9218938</v>
      </c>
      <c r="E9" s="228">
        <v>9218938</v>
      </c>
      <c r="F9" s="228">
        <v>0</v>
      </c>
      <c r="G9" s="228">
        <v>0</v>
      </c>
      <c r="H9" s="228">
        <v>0</v>
      </c>
      <c r="I9" s="228">
        <v>0</v>
      </c>
      <c r="J9" s="228">
        <v>0</v>
      </c>
      <c r="K9" s="228">
        <v>0</v>
      </c>
      <c r="L9" s="228">
        <v>0</v>
      </c>
      <c r="M9" s="228">
        <v>0</v>
      </c>
      <c r="N9" s="228">
        <v>0</v>
      </c>
      <c r="O9" s="228">
        <v>0</v>
      </c>
      <c r="P9" s="228">
        <v>0</v>
      </c>
      <c r="Q9" s="228">
        <v>0</v>
      </c>
      <c r="R9" s="264">
        <v>0</v>
      </c>
      <c r="S9" s="265">
        <v>0</v>
      </c>
      <c r="T9" s="265">
        <v>0</v>
      </c>
      <c r="U9" s="265">
        <v>0</v>
      </c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6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31"/>
  <sheetViews>
    <sheetView workbookViewId="0">
      <selection activeCell="C31" sqref="C31:F31"/>
    </sheetView>
  </sheetViews>
  <sheetFormatPr defaultColWidth="9.14285714285714" defaultRowHeight="14.25" customHeight="1"/>
  <cols>
    <col min="1" max="1" width="13.1428571428571" style="1" customWidth="1"/>
    <col min="2" max="2" width="28.8571428571429" style="1" customWidth="1"/>
    <col min="3" max="3" width="16.7142857142857" style="1" customWidth="1"/>
    <col min="4" max="4" width="16.8571428571429" style="1" customWidth="1"/>
    <col min="5" max="5" width="17.2857142857143" style="1" customWidth="1"/>
    <col min="6" max="6" width="17.4285714285714" style="1" customWidth="1"/>
    <col min="7" max="7" width="12.7142857142857" style="1" customWidth="1"/>
    <col min="8" max="8" width="10.8571428571429" style="1" customWidth="1"/>
    <col min="9" max="9" width="9.14285714285714" style="1" customWidth="1"/>
    <col min="10" max="10" width="10.7142857142857" style="1" customWidth="1"/>
    <col min="11" max="11" width="10" style="1" customWidth="1"/>
    <col min="12" max="12" width="12.1428571428571" style="1" customWidth="1"/>
    <col min="13" max="13" width="9.71428571428571" style="1" customWidth="1"/>
    <col min="14" max="14" width="9.28571428571429" style="1" customWidth="1"/>
    <col min="15" max="15" width="8.28571428571429" style="1" customWidth="1"/>
    <col min="16" max="16" width="8.42857142857143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9"/>
      <c r="P1" s="39" t="s">
        <v>71</v>
      </c>
    </row>
    <row r="2" ht="27" customHeight="1" spans="1:16">
      <c r="A2" s="5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1" customHeight="1" spans="1:16">
      <c r="A3" s="233" t="s">
        <v>3</v>
      </c>
      <c r="B3" s="234"/>
      <c r="C3" s="79"/>
      <c r="D3" s="8"/>
      <c r="E3" s="79"/>
      <c r="F3" s="79"/>
      <c r="G3" s="8"/>
      <c r="H3" s="8"/>
      <c r="I3" s="79"/>
      <c r="J3" s="8"/>
      <c r="K3" s="79"/>
      <c r="L3" s="79"/>
      <c r="M3" s="8"/>
      <c r="N3" s="8"/>
      <c r="O3" s="239"/>
      <c r="P3" s="239" t="s">
        <v>4</v>
      </c>
    </row>
    <row r="4" s="1" customFormat="1" ht="21" customHeight="1" spans="1:16">
      <c r="A4" s="11" t="s">
        <v>73</v>
      </c>
      <c r="B4" s="11" t="s">
        <v>74</v>
      </c>
      <c r="C4" s="17" t="s">
        <v>56</v>
      </c>
      <c r="D4" s="12" t="s">
        <v>59</v>
      </c>
      <c r="E4" s="13"/>
      <c r="F4" s="14"/>
      <c r="G4" s="235" t="s">
        <v>60</v>
      </c>
      <c r="H4" s="235" t="s">
        <v>61</v>
      </c>
      <c r="I4" s="11" t="s">
        <v>75</v>
      </c>
      <c r="J4" s="12" t="s">
        <v>63</v>
      </c>
      <c r="K4" s="43"/>
      <c r="L4" s="43"/>
      <c r="M4" s="43"/>
      <c r="N4" s="43"/>
      <c r="O4" s="13"/>
      <c r="P4" s="44"/>
    </row>
    <row r="5" s="1" customFormat="1" ht="26.25" customHeight="1" spans="1:16">
      <c r="A5" s="20"/>
      <c r="B5" s="20"/>
      <c r="C5" s="20"/>
      <c r="D5" s="20" t="s">
        <v>58</v>
      </c>
      <c r="E5" s="58" t="s">
        <v>76</v>
      </c>
      <c r="F5" s="58" t="s">
        <v>77</v>
      </c>
      <c r="G5" s="20"/>
      <c r="H5" s="20"/>
      <c r="I5" s="20"/>
      <c r="J5" s="69" t="s">
        <v>58</v>
      </c>
      <c r="K5" s="108" t="s">
        <v>78</v>
      </c>
      <c r="L5" s="108" t="s">
        <v>79</v>
      </c>
      <c r="M5" s="108" t="s">
        <v>80</v>
      </c>
      <c r="N5" s="108" t="s">
        <v>81</v>
      </c>
      <c r="O5" s="45" t="s">
        <v>82</v>
      </c>
      <c r="P5" s="108" t="s">
        <v>83</v>
      </c>
    </row>
    <row r="6" ht="26" customHeight="1" spans="1:16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  <c r="O6" s="69">
        <v>15</v>
      </c>
      <c r="P6" s="69">
        <v>16</v>
      </c>
    </row>
    <row r="7" ht="22" customHeight="1" spans="1:16">
      <c r="A7" s="69" t="s">
        <v>84</v>
      </c>
      <c r="B7" s="236" t="s">
        <v>85</v>
      </c>
      <c r="C7" s="237">
        <f>C8+C12</f>
        <v>1159150</v>
      </c>
      <c r="D7" s="237">
        <f>D8+D12</f>
        <v>1159150</v>
      </c>
      <c r="E7" s="237">
        <f>E8+E12</f>
        <v>1159150</v>
      </c>
      <c r="F7" s="237">
        <f>F8+F12</f>
        <v>0</v>
      </c>
      <c r="G7" s="69"/>
      <c r="H7" s="69"/>
      <c r="I7" s="69"/>
      <c r="J7" s="69"/>
      <c r="K7" s="69"/>
      <c r="L7" s="69"/>
      <c r="M7" s="69"/>
      <c r="N7" s="69"/>
      <c r="O7" s="69"/>
      <c r="P7" s="69"/>
    </row>
    <row r="8" ht="22" customHeight="1" spans="1:16">
      <c r="A8" s="69" t="s">
        <v>86</v>
      </c>
      <c r="B8" s="236" t="s">
        <v>87</v>
      </c>
      <c r="C8" s="237">
        <f>C9+C10+C11</f>
        <v>1107538</v>
      </c>
      <c r="D8" s="237">
        <f>D9+D10+D11</f>
        <v>1107538</v>
      </c>
      <c r="E8" s="237">
        <f>E9+E10+E11</f>
        <v>1107538</v>
      </c>
      <c r="F8" s="237">
        <f>F9+F10+F11</f>
        <v>0</v>
      </c>
      <c r="G8" s="69"/>
      <c r="H8" s="69"/>
      <c r="I8" s="69"/>
      <c r="J8" s="69"/>
      <c r="K8" s="69"/>
      <c r="L8" s="69"/>
      <c r="M8" s="69"/>
      <c r="N8" s="69"/>
      <c r="O8" s="69"/>
      <c r="P8" s="69"/>
    </row>
    <row r="9" ht="22" customHeight="1" spans="1:16">
      <c r="A9" s="69">
        <v>2080501</v>
      </c>
      <c r="B9" s="212" t="s">
        <v>88</v>
      </c>
      <c r="C9" s="237">
        <f>D9+G9+H9+I9+J9</f>
        <v>476748</v>
      </c>
      <c r="D9" s="237">
        <f>E9+F9</f>
        <v>476748</v>
      </c>
      <c r="E9" s="237">
        <v>476748</v>
      </c>
      <c r="F9" s="237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27" customHeight="1" spans="1:16">
      <c r="A10" s="69">
        <v>2080505</v>
      </c>
      <c r="B10" s="212" t="s">
        <v>89</v>
      </c>
      <c r="C10" s="237">
        <f>D10+G10+H10+I10+J10</f>
        <v>502935</v>
      </c>
      <c r="D10" s="237">
        <f>E10+F10</f>
        <v>502935</v>
      </c>
      <c r="E10" s="237">
        <v>502935</v>
      </c>
      <c r="F10" s="237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ht="22" customHeight="1" spans="1:16">
      <c r="A11" s="69">
        <v>2080506</v>
      </c>
      <c r="B11" s="212" t="s">
        <v>90</v>
      </c>
      <c r="C11" s="237">
        <f>D11+G11+H11+I11+J11</f>
        <v>127855</v>
      </c>
      <c r="D11" s="237">
        <f>E11+F11</f>
        <v>127855</v>
      </c>
      <c r="E11" s="237">
        <v>127855</v>
      </c>
      <c r="F11" s="237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ht="22" customHeight="1" spans="1:16">
      <c r="A12" s="69">
        <v>20808</v>
      </c>
      <c r="B12" s="212" t="s">
        <v>91</v>
      </c>
      <c r="C12" s="237">
        <f>C13</f>
        <v>51612</v>
      </c>
      <c r="D12" s="237">
        <f>D13</f>
        <v>51612</v>
      </c>
      <c r="E12" s="237">
        <f>E13</f>
        <v>51612</v>
      </c>
      <c r="F12" s="237">
        <f>F13</f>
        <v>0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ht="22" customHeight="1" spans="1:16">
      <c r="A13" s="69">
        <v>2080801</v>
      </c>
      <c r="B13" s="212" t="s">
        <v>92</v>
      </c>
      <c r="C13" s="237">
        <f>D13+G13+H13+I13+J13</f>
        <v>51612</v>
      </c>
      <c r="D13" s="237">
        <f>E13+F13</f>
        <v>51612</v>
      </c>
      <c r="E13" s="237">
        <v>51612</v>
      </c>
      <c r="F13" s="237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ht="22" customHeight="1" spans="1:16">
      <c r="A14" s="69">
        <v>210</v>
      </c>
      <c r="B14" s="212" t="s">
        <v>93</v>
      </c>
      <c r="C14" s="237">
        <f>C15+C17+C21+C24+C29</f>
        <v>8059788</v>
      </c>
      <c r="D14" s="237">
        <f>D15+D17+D21+D24+D29</f>
        <v>8059788</v>
      </c>
      <c r="E14" s="237">
        <f>E15+E17+E21+E24+E29</f>
        <v>4189807</v>
      </c>
      <c r="F14" s="237">
        <f>F15+F17+F21+F24+F29</f>
        <v>3869981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ht="22" customHeight="1" spans="1:16">
      <c r="A15" s="69">
        <v>21001</v>
      </c>
      <c r="B15" s="212" t="s">
        <v>94</v>
      </c>
      <c r="C15" s="237">
        <f>C16</f>
        <v>2818986</v>
      </c>
      <c r="D15" s="237">
        <f>D16</f>
        <v>2818986</v>
      </c>
      <c r="E15" s="237">
        <f>E16</f>
        <v>2818986</v>
      </c>
      <c r="F15" s="237">
        <f>F16</f>
        <v>0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ht="22" customHeight="1" spans="1:16">
      <c r="A16" s="69">
        <v>2100101</v>
      </c>
      <c r="B16" s="213" t="s">
        <v>95</v>
      </c>
      <c r="C16" s="237">
        <f>D16+G16+H16+I16+J16</f>
        <v>2818986</v>
      </c>
      <c r="D16" s="237">
        <f>E16+F16</f>
        <v>2818986</v>
      </c>
      <c r="E16" s="237">
        <v>2818986</v>
      </c>
      <c r="F16" s="237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ht="22" customHeight="1" spans="1:16">
      <c r="A17" s="69">
        <v>21004</v>
      </c>
      <c r="B17" s="213" t="s">
        <v>96</v>
      </c>
      <c r="C17" s="237">
        <f>C18+C19+C20</f>
        <v>2401573</v>
      </c>
      <c r="D17" s="237">
        <f>D18+D19+D20</f>
        <v>2401573</v>
      </c>
      <c r="E17" s="237">
        <f>E18+E19+E20</f>
        <v>0</v>
      </c>
      <c r="F17" s="237">
        <f>F18+F19+F20</f>
        <v>2401573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ht="22" customHeight="1" spans="1:16">
      <c r="A18" s="69">
        <v>2100408</v>
      </c>
      <c r="B18" s="214" t="s">
        <v>97</v>
      </c>
      <c r="C18" s="237">
        <f>D18+G18+H18+I18+J18</f>
        <v>672573</v>
      </c>
      <c r="D18" s="237">
        <f>E18+F18</f>
        <v>672573</v>
      </c>
      <c r="E18" s="237"/>
      <c r="F18" s="237">
        <v>672573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ht="22" customHeight="1" spans="1:16">
      <c r="A19" s="69">
        <v>2100409</v>
      </c>
      <c r="B19" s="214" t="s">
        <v>98</v>
      </c>
      <c r="C19" s="237">
        <f>D19+G19+H19+I19+J19</f>
        <v>229000</v>
      </c>
      <c r="D19" s="237">
        <f>E19+F19</f>
        <v>229000</v>
      </c>
      <c r="E19" s="237"/>
      <c r="F19" s="237">
        <v>229000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ht="22" customHeight="1" spans="1:16">
      <c r="A20" s="69">
        <v>2100410</v>
      </c>
      <c r="B20" s="214" t="s">
        <v>99</v>
      </c>
      <c r="C20" s="237">
        <f>D20+G20+H20+I20+J20</f>
        <v>1500000</v>
      </c>
      <c r="D20" s="237">
        <f>E20+F20</f>
        <v>1500000</v>
      </c>
      <c r="E20" s="237"/>
      <c r="F20" s="237">
        <v>1500000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ht="22" customHeight="1" spans="1:16">
      <c r="A21" s="69">
        <v>21007</v>
      </c>
      <c r="B21" s="214" t="s">
        <v>100</v>
      </c>
      <c r="C21" s="237">
        <f>C22+C23</f>
        <v>2281825</v>
      </c>
      <c r="D21" s="237">
        <f>D22+D23</f>
        <v>2281825</v>
      </c>
      <c r="E21" s="237">
        <f>E22+E23</f>
        <v>932235</v>
      </c>
      <c r="F21" s="237">
        <f>F22+F23</f>
        <v>1349590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ht="22" customHeight="1" spans="1:16">
      <c r="A22" s="69">
        <v>2100716</v>
      </c>
      <c r="B22" s="214" t="s">
        <v>101</v>
      </c>
      <c r="C22" s="237">
        <f>D22+G22+H22+I22+J22</f>
        <v>932235</v>
      </c>
      <c r="D22" s="237">
        <f>E22+F22</f>
        <v>932235</v>
      </c>
      <c r="E22" s="237">
        <v>932235</v>
      </c>
      <c r="F22" s="237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ht="22" customHeight="1" spans="1:16">
      <c r="A23" s="69">
        <v>2100717</v>
      </c>
      <c r="B23" s="214" t="s">
        <v>102</v>
      </c>
      <c r="C23" s="237">
        <f>D23+G23+H23+I23+J23</f>
        <v>1349590</v>
      </c>
      <c r="D23" s="237">
        <f>E23+F23</f>
        <v>1349590</v>
      </c>
      <c r="E23" s="237"/>
      <c r="F23" s="237">
        <v>1349590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ht="22" customHeight="1" spans="1:16">
      <c r="A24" s="69">
        <v>21011</v>
      </c>
      <c r="B24" s="215" t="s">
        <v>103</v>
      </c>
      <c r="C24" s="237">
        <f>C25+C26+C27+C28</f>
        <v>438586</v>
      </c>
      <c r="D24" s="237">
        <f>D25+D26+D27+D28</f>
        <v>438586</v>
      </c>
      <c r="E24" s="237">
        <f>E25+E26+E27+E28</f>
        <v>438586</v>
      </c>
      <c r="F24" s="237">
        <f>F25+F26+F27+F28</f>
        <v>0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ht="22" customHeight="1" spans="1:16">
      <c r="A25" s="69">
        <v>2101101</v>
      </c>
      <c r="B25" s="216" t="s">
        <v>104</v>
      </c>
      <c r="C25" s="237">
        <f>D25+G25+H25+I25+J25</f>
        <v>125705</v>
      </c>
      <c r="D25" s="237">
        <f>E25+F25</f>
        <v>125705</v>
      </c>
      <c r="E25" s="237">
        <v>125705</v>
      </c>
      <c r="F25" s="237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ht="22" customHeight="1" spans="1:16">
      <c r="A26" s="69">
        <v>2101102</v>
      </c>
      <c r="B26" s="216" t="s">
        <v>105</v>
      </c>
      <c r="C26" s="237">
        <f>D26+G26+H26+I26+J26</f>
        <v>108402</v>
      </c>
      <c r="D26" s="237">
        <f>E26+F26</f>
        <v>108402</v>
      </c>
      <c r="E26" s="237">
        <v>108402</v>
      </c>
      <c r="F26" s="237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ht="22" customHeight="1" spans="1:16">
      <c r="A27" s="69">
        <v>2101103</v>
      </c>
      <c r="B27" s="216" t="s">
        <v>106</v>
      </c>
      <c r="C27" s="237">
        <f>D27+G27+H27+I27+J27</f>
        <v>164792</v>
      </c>
      <c r="D27" s="237">
        <f>E27+F27</f>
        <v>164792</v>
      </c>
      <c r="E27" s="237">
        <v>164792</v>
      </c>
      <c r="F27" s="237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ht="22" customHeight="1" spans="1:16">
      <c r="A28" s="17">
        <v>2101199</v>
      </c>
      <c r="B28" s="217" t="s">
        <v>107</v>
      </c>
      <c r="C28" s="237">
        <f>D28+G28+H28+I28+J28</f>
        <v>39687</v>
      </c>
      <c r="D28" s="237">
        <f>E28+F28</f>
        <v>39687</v>
      </c>
      <c r="E28" s="237">
        <v>39687</v>
      </c>
      <c r="F28" s="237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ht="22" customHeight="1" spans="1:16">
      <c r="A29" s="17">
        <v>21016</v>
      </c>
      <c r="B29" s="217" t="s">
        <v>108</v>
      </c>
      <c r="C29" s="237">
        <f>C30</f>
        <v>118818</v>
      </c>
      <c r="D29" s="237">
        <f>D30</f>
        <v>118818</v>
      </c>
      <c r="E29" s="237">
        <f>E30</f>
        <v>0</v>
      </c>
      <c r="F29" s="237">
        <f>F30</f>
        <v>118818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ht="22" customHeight="1" spans="1:16">
      <c r="A30" s="17">
        <v>2101601</v>
      </c>
      <c r="B30" s="218" t="s">
        <v>109</v>
      </c>
      <c r="C30" s="237">
        <f>D30+G30+H30+I30+J30</f>
        <v>118818</v>
      </c>
      <c r="D30" s="237">
        <f>E30+F30</f>
        <v>118818</v>
      </c>
      <c r="E30" s="237"/>
      <c r="F30" s="237">
        <v>118818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ht="26" customHeight="1" spans="1:16">
      <c r="A31" s="236" t="s">
        <v>56</v>
      </c>
      <c r="B31" s="236"/>
      <c r="C31" s="238">
        <f>C7+C14</f>
        <v>9218938</v>
      </c>
      <c r="D31" s="238">
        <f>D7+D14</f>
        <v>9218938</v>
      </c>
      <c r="E31" s="238">
        <f>E7+E14</f>
        <v>5348957</v>
      </c>
      <c r="F31" s="238">
        <f>F7+F14</f>
        <v>3869981</v>
      </c>
      <c r="G31" s="237">
        <f t="shared" ref="D31:P31" si="0">SUM(G9:G30)</f>
        <v>0</v>
      </c>
      <c r="H31" s="237">
        <f t="shared" si="0"/>
        <v>0</v>
      </c>
      <c r="I31" s="237">
        <f t="shared" si="0"/>
        <v>0</v>
      </c>
      <c r="J31" s="237">
        <f t="shared" si="0"/>
        <v>0</v>
      </c>
      <c r="K31" s="237">
        <f t="shared" si="0"/>
        <v>0</v>
      </c>
      <c r="L31" s="237">
        <f t="shared" si="0"/>
        <v>0</v>
      </c>
      <c r="M31" s="237">
        <f t="shared" si="0"/>
        <v>0</v>
      </c>
      <c r="N31" s="237">
        <f t="shared" si="0"/>
        <v>0</v>
      </c>
      <c r="O31" s="237">
        <f t="shared" si="0"/>
        <v>0</v>
      </c>
      <c r="P31" s="237">
        <f t="shared" si="0"/>
        <v>0</v>
      </c>
    </row>
  </sheetData>
  <mergeCells count="11">
    <mergeCell ref="A2:P2"/>
    <mergeCell ref="A3:L3"/>
    <mergeCell ref="D4:F4"/>
    <mergeCell ref="J4:P4"/>
    <mergeCell ref="A31:B31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15" sqref="B15"/>
    </sheetView>
  </sheetViews>
  <sheetFormatPr defaultColWidth="9.14285714285714" defaultRowHeight="14.25" customHeight="1" outlineLevelCol="3"/>
  <cols>
    <col min="1" max="1" width="49.2857142857143" style="37" customWidth="1"/>
    <col min="2" max="2" width="38.8571428571429" style="37" customWidth="1"/>
    <col min="3" max="3" width="48.5714285714286" style="37" customWidth="1"/>
    <col min="4" max="4" width="36.4285714285714" style="37" customWidth="1"/>
    <col min="5" max="5" width="9.14285714285714" style="38" customWidth="1"/>
    <col min="6" max="16384" width="9.14285714285714" style="38"/>
  </cols>
  <sheetData>
    <row r="1" customHeight="1" spans="1:4">
      <c r="A1" s="221"/>
      <c r="B1" s="221"/>
      <c r="C1" s="221"/>
      <c r="D1" s="39" t="s">
        <v>110</v>
      </c>
    </row>
    <row r="2" ht="31.5" customHeight="1" spans="1:4">
      <c r="A2" s="53" t="s">
        <v>111</v>
      </c>
      <c r="B2" s="222"/>
      <c r="C2" s="222"/>
      <c r="D2" s="222"/>
    </row>
    <row r="3" ht="17.25" customHeight="1" spans="1:4">
      <c r="A3" s="170" t="s">
        <v>3</v>
      </c>
      <c r="B3" s="223"/>
      <c r="C3" s="223"/>
      <c r="D3" s="122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31" t="s">
        <v>8</v>
      </c>
      <c r="C5" s="17" t="s">
        <v>112</v>
      </c>
      <c r="D5" s="131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224" t="s">
        <v>113</v>
      </c>
      <c r="B7" s="203">
        <v>9218938</v>
      </c>
      <c r="C7" s="225" t="s">
        <v>114</v>
      </c>
      <c r="D7" s="226">
        <v>9218938</v>
      </c>
    </row>
    <row r="8" s="38" customFormat="1" ht="17.25" customHeight="1" spans="1:4">
      <c r="A8" s="227" t="s">
        <v>115</v>
      </c>
      <c r="B8" s="203">
        <v>9218938</v>
      </c>
      <c r="C8" s="225" t="s">
        <v>116</v>
      </c>
      <c r="D8" s="228"/>
    </row>
    <row r="9" s="38" customFormat="1" ht="17.25" customHeight="1" spans="1:4">
      <c r="A9" s="227" t="s">
        <v>117</v>
      </c>
      <c r="B9" s="203"/>
      <c r="C9" s="225" t="s">
        <v>118</v>
      </c>
      <c r="D9" s="228"/>
    </row>
    <row r="10" s="38" customFormat="1" ht="17.25" customHeight="1" spans="1:4">
      <c r="A10" s="227" t="s">
        <v>119</v>
      </c>
      <c r="B10" s="203"/>
      <c r="C10" s="225" t="s">
        <v>120</v>
      </c>
      <c r="D10" s="228"/>
    </row>
    <row r="11" s="38" customFormat="1" ht="17.25" customHeight="1" spans="1:4">
      <c r="A11" s="227" t="s">
        <v>121</v>
      </c>
      <c r="B11" s="203"/>
      <c r="C11" s="225" t="s">
        <v>122</v>
      </c>
      <c r="D11" s="228"/>
    </row>
    <row r="12" s="38" customFormat="1" ht="17.25" customHeight="1" spans="1:4">
      <c r="A12" s="227" t="s">
        <v>115</v>
      </c>
      <c r="B12" s="203"/>
      <c r="C12" s="225" t="s">
        <v>123</v>
      </c>
      <c r="D12" s="228"/>
    </row>
    <row r="13" s="38" customFormat="1" ht="17.25" customHeight="1" spans="1:4">
      <c r="A13" s="214" t="s">
        <v>117</v>
      </c>
      <c r="B13" s="203"/>
      <c r="C13" s="225" t="s">
        <v>124</v>
      </c>
      <c r="D13" s="228"/>
    </row>
    <row r="14" s="38" customFormat="1" ht="17.25" customHeight="1" spans="1:4">
      <c r="A14" s="214" t="s">
        <v>119</v>
      </c>
      <c r="B14" s="203"/>
      <c r="C14" s="225" t="s">
        <v>125</v>
      </c>
      <c r="D14" s="228"/>
    </row>
    <row r="15" s="38" customFormat="1" ht="17.25" customHeight="1" spans="1:4">
      <c r="A15" s="224"/>
      <c r="B15" s="203"/>
      <c r="C15" s="225" t="s">
        <v>126</v>
      </c>
      <c r="D15" s="228">
        <v>1159150</v>
      </c>
    </row>
    <row r="16" s="38" customFormat="1" ht="17.25" customHeight="1" spans="1:4">
      <c r="A16" s="224"/>
      <c r="B16" s="203"/>
      <c r="C16" s="225" t="s">
        <v>127</v>
      </c>
      <c r="D16" s="228">
        <v>8059788</v>
      </c>
    </row>
    <row r="17" s="38" customFormat="1" ht="17.25" customHeight="1" spans="1:4">
      <c r="A17" s="224"/>
      <c r="B17" s="203"/>
      <c r="C17" s="225" t="s">
        <v>128</v>
      </c>
      <c r="D17" s="228"/>
    </row>
    <row r="18" s="38" customFormat="1" ht="17.25" customHeight="1" spans="1:4">
      <c r="A18" s="224"/>
      <c r="B18" s="203"/>
      <c r="C18" s="225" t="s">
        <v>129</v>
      </c>
      <c r="D18" s="228"/>
    </row>
    <row r="19" s="38" customFormat="1" ht="17.25" customHeight="1" spans="1:4">
      <c r="A19" s="224"/>
      <c r="B19" s="203"/>
      <c r="C19" s="225" t="s">
        <v>130</v>
      </c>
      <c r="D19" s="228"/>
    </row>
    <row r="20" s="38" customFormat="1" ht="17.25" customHeight="1" spans="1:4">
      <c r="A20" s="224"/>
      <c r="B20" s="203"/>
      <c r="C20" s="225" t="s">
        <v>131</v>
      </c>
      <c r="D20" s="228"/>
    </row>
    <row r="21" s="38" customFormat="1" ht="17.25" customHeight="1" spans="1:4">
      <c r="A21" s="224"/>
      <c r="B21" s="203"/>
      <c r="C21" s="225" t="s">
        <v>132</v>
      </c>
      <c r="D21" s="228"/>
    </row>
    <row r="22" s="38" customFormat="1" ht="17.25" customHeight="1" spans="1:4">
      <c r="A22" s="224"/>
      <c r="B22" s="203"/>
      <c r="C22" s="225" t="s">
        <v>133</v>
      </c>
      <c r="D22" s="228"/>
    </row>
    <row r="23" s="38" customFormat="1" ht="17.25" customHeight="1" spans="1:4">
      <c r="A23" s="224"/>
      <c r="B23" s="203"/>
      <c r="C23" s="225" t="s">
        <v>134</v>
      </c>
      <c r="D23" s="228"/>
    </row>
    <row r="24" s="38" customFormat="1" ht="17.25" customHeight="1" spans="1:4">
      <c r="A24" s="224"/>
      <c r="B24" s="203"/>
      <c r="C24" s="225" t="s">
        <v>135</v>
      </c>
      <c r="D24" s="228"/>
    </row>
    <row r="25" s="38" customFormat="1" ht="17.25" customHeight="1" spans="1:4">
      <c r="A25" s="224"/>
      <c r="B25" s="203"/>
      <c r="C25" s="225" t="s">
        <v>136</v>
      </c>
      <c r="D25" s="228"/>
    </row>
    <row r="26" s="38" customFormat="1" ht="17.25" customHeight="1" spans="1:4">
      <c r="A26" s="224"/>
      <c r="B26" s="203"/>
      <c r="C26" s="225" t="s">
        <v>137</v>
      </c>
      <c r="D26" s="228"/>
    </row>
    <row r="27" s="38" customFormat="1" ht="17.25" customHeight="1" spans="1:4">
      <c r="A27" s="224"/>
      <c r="B27" s="203"/>
      <c r="C27" s="225" t="s">
        <v>138</v>
      </c>
      <c r="D27" s="228"/>
    </row>
    <row r="28" s="38" customFormat="1" ht="17.25" customHeight="1" spans="1:4">
      <c r="A28" s="224"/>
      <c r="B28" s="203"/>
      <c r="C28" s="225" t="s">
        <v>139</v>
      </c>
      <c r="D28" s="228"/>
    </row>
    <row r="29" ht="17.25" customHeight="1" spans="1:4">
      <c r="A29" s="227"/>
      <c r="B29" s="203"/>
      <c r="C29" s="225" t="s">
        <v>140</v>
      </c>
      <c r="D29" s="228" t="s">
        <v>12</v>
      </c>
    </row>
    <row r="30" ht="17.25" customHeight="1" spans="1:4">
      <c r="A30" s="227"/>
      <c r="B30" s="228"/>
      <c r="C30" s="214" t="s">
        <v>141</v>
      </c>
      <c r="D30" s="203"/>
    </row>
    <row r="31" customHeight="1" spans="1:4">
      <c r="A31" s="229"/>
      <c r="B31" s="230"/>
      <c r="C31" s="214" t="s">
        <v>142</v>
      </c>
      <c r="D31" s="230"/>
    </row>
    <row r="32" ht="17.25" customHeight="1" spans="1:4">
      <c r="A32" s="231" t="s">
        <v>143</v>
      </c>
      <c r="B32" s="226">
        <v>9218938</v>
      </c>
      <c r="C32" s="229" t="s">
        <v>50</v>
      </c>
      <c r="D32" s="232">
        <v>9218938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1"/>
  <sheetViews>
    <sheetView zoomScale="110" zoomScaleNormal="110" workbookViewId="0">
      <selection activeCell="J21" sqref="J21"/>
    </sheetView>
  </sheetViews>
  <sheetFormatPr defaultColWidth="9.14285714285714" defaultRowHeight="14.25" customHeight="1" outlineLevelCol="6"/>
  <cols>
    <col min="1" max="1" width="15.1809523809524" style="123" customWidth="1"/>
    <col min="2" max="2" width="36.1428571428571" style="123" customWidth="1"/>
    <col min="3" max="3" width="20.1428571428571" style="1" customWidth="1"/>
    <col min="4" max="4" width="16.5714285714286" style="1" customWidth="1"/>
    <col min="5" max="5" width="24.2857142857143" style="1" customWidth="1"/>
    <col min="6" max="6" width="21.3047619047619" style="1" customWidth="1"/>
    <col min="7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51"/>
      <c r="F1" s="206"/>
      <c r="G1" s="39" t="s">
        <v>144</v>
      </c>
    </row>
    <row r="2" ht="39" customHeight="1" spans="1:7">
      <c r="A2" s="129" t="s">
        <v>145</v>
      </c>
      <c r="B2" s="129"/>
      <c r="C2" s="129"/>
      <c r="D2" s="129"/>
      <c r="E2" s="129"/>
      <c r="F2" s="129"/>
      <c r="G2" s="129"/>
    </row>
    <row r="3" ht="18" customHeight="1" spans="1:7">
      <c r="A3" s="169" t="s">
        <v>3</v>
      </c>
      <c r="F3" s="126"/>
      <c r="G3" s="122" t="s">
        <v>4</v>
      </c>
    </row>
    <row r="4" ht="20.25" customHeight="1" spans="1:7">
      <c r="A4" s="207" t="s">
        <v>146</v>
      </c>
      <c r="B4" s="208"/>
      <c r="C4" s="131" t="s">
        <v>56</v>
      </c>
      <c r="D4" s="171" t="s">
        <v>76</v>
      </c>
      <c r="E4" s="13"/>
      <c r="F4" s="14"/>
      <c r="G4" s="157" t="s">
        <v>77</v>
      </c>
    </row>
    <row r="5" ht="20.25" customHeight="1" spans="1:7">
      <c r="A5" s="209" t="s">
        <v>73</v>
      </c>
      <c r="B5" s="209" t="s">
        <v>74</v>
      </c>
      <c r="C5" s="20"/>
      <c r="D5" s="69" t="s">
        <v>58</v>
      </c>
      <c r="E5" s="69" t="s">
        <v>147</v>
      </c>
      <c r="F5" s="69" t="s">
        <v>148</v>
      </c>
      <c r="G5" s="87"/>
    </row>
    <row r="6" ht="19" customHeight="1" spans="1:7">
      <c r="A6" s="209" t="s">
        <v>149</v>
      </c>
      <c r="B6" s="209" t="s">
        <v>150</v>
      </c>
      <c r="C6" s="209" t="s">
        <v>151</v>
      </c>
      <c r="D6" s="69"/>
      <c r="E6" s="209" t="s">
        <v>152</v>
      </c>
      <c r="F6" s="209" t="s">
        <v>153</v>
      </c>
      <c r="G6" s="209" t="s">
        <v>154</v>
      </c>
    </row>
    <row r="7" ht="19" customHeight="1" spans="1:7">
      <c r="A7" s="209" t="s">
        <v>84</v>
      </c>
      <c r="B7" s="210" t="s">
        <v>85</v>
      </c>
      <c r="C7" s="211">
        <f>C8+C12</f>
        <v>1159150</v>
      </c>
      <c r="D7" s="211">
        <f>D8+D12</f>
        <v>1159150</v>
      </c>
      <c r="E7" s="211">
        <f>E8+E12</f>
        <v>1159150</v>
      </c>
      <c r="F7" s="211"/>
      <c r="G7" s="211"/>
    </row>
    <row r="8" ht="19" customHeight="1" spans="1:7">
      <c r="A8" s="209" t="s">
        <v>86</v>
      </c>
      <c r="B8" s="210" t="s">
        <v>87</v>
      </c>
      <c r="C8" s="211">
        <f>D8</f>
        <v>1107538</v>
      </c>
      <c r="D8" s="211">
        <v>1107538</v>
      </c>
      <c r="E8" s="211">
        <v>1107538</v>
      </c>
      <c r="F8" s="211"/>
      <c r="G8" s="211"/>
    </row>
    <row r="9" ht="19" customHeight="1" spans="1:7">
      <c r="A9" s="69">
        <v>2080501</v>
      </c>
      <c r="B9" s="212" t="s">
        <v>88</v>
      </c>
      <c r="C9" s="211">
        <f>D9+G9</f>
        <v>476748</v>
      </c>
      <c r="D9" s="211">
        <f>E9+F9</f>
        <v>476748</v>
      </c>
      <c r="E9" s="211">
        <v>476748</v>
      </c>
      <c r="F9" s="211"/>
      <c r="G9" s="211"/>
    </row>
    <row r="10" ht="19" customHeight="1" spans="1:7">
      <c r="A10" s="69">
        <v>2080505</v>
      </c>
      <c r="B10" s="212" t="s">
        <v>89</v>
      </c>
      <c r="C10" s="211">
        <f>D10+G10</f>
        <v>502935</v>
      </c>
      <c r="D10" s="211">
        <f>E10+F10</f>
        <v>502935</v>
      </c>
      <c r="E10" s="211">
        <v>502935</v>
      </c>
      <c r="F10" s="211"/>
      <c r="G10" s="211"/>
    </row>
    <row r="11" ht="19" customHeight="1" spans="1:7">
      <c r="A11" s="69">
        <v>2080506</v>
      </c>
      <c r="B11" s="212" t="s">
        <v>90</v>
      </c>
      <c r="C11" s="211">
        <f>D11+G11</f>
        <v>127855</v>
      </c>
      <c r="D11" s="211">
        <f>E11+F11</f>
        <v>127855</v>
      </c>
      <c r="E11" s="211">
        <v>127855</v>
      </c>
      <c r="F11" s="211"/>
      <c r="G11" s="211"/>
    </row>
    <row r="12" ht="19" customHeight="1" spans="1:7">
      <c r="A12" s="69">
        <v>20808</v>
      </c>
      <c r="B12" s="212" t="s">
        <v>91</v>
      </c>
      <c r="C12" s="211">
        <f>C13</f>
        <v>51612</v>
      </c>
      <c r="D12" s="211">
        <f>D13</f>
        <v>51612</v>
      </c>
      <c r="E12" s="211">
        <f>E13</f>
        <v>51612</v>
      </c>
      <c r="F12" s="211"/>
      <c r="G12" s="211"/>
    </row>
    <row r="13" ht="19" customHeight="1" spans="1:7">
      <c r="A13" s="69">
        <v>2080801</v>
      </c>
      <c r="B13" s="212" t="s">
        <v>92</v>
      </c>
      <c r="C13" s="211">
        <f>D13+G13</f>
        <v>51612</v>
      </c>
      <c r="D13" s="211">
        <f>E13+F13</f>
        <v>51612</v>
      </c>
      <c r="E13" s="211">
        <v>51612</v>
      </c>
      <c r="F13" s="211"/>
      <c r="G13" s="211"/>
    </row>
    <row r="14" ht="19" customHeight="1" spans="1:7">
      <c r="A14" s="69">
        <v>210</v>
      </c>
      <c r="B14" s="212" t="s">
        <v>93</v>
      </c>
      <c r="C14" s="211">
        <f>C15+C17+C21+C24+C29</f>
        <v>8059788</v>
      </c>
      <c r="D14" s="211">
        <f>D15+D17+D21+D24+D29</f>
        <v>4189807</v>
      </c>
      <c r="E14" s="211">
        <f>E15+E17+E21+E24+E29</f>
        <v>3909737</v>
      </c>
      <c r="F14" s="211">
        <f>F15+F17+F21+F24+F29</f>
        <v>280070</v>
      </c>
      <c r="G14" s="211">
        <f>G15+G17+G21+G24+G29</f>
        <v>3869981</v>
      </c>
    </row>
    <row r="15" ht="19" customHeight="1" spans="1:7">
      <c r="A15" s="69">
        <v>21001</v>
      </c>
      <c r="B15" s="212" t="s">
        <v>94</v>
      </c>
      <c r="C15" s="211">
        <f>C16</f>
        <v>2818986</v>
      </c>
      <c r="D15" s="211">
        <f>D16</f>
        <v>2818986</v>
      </c>
      <c r="E15" s="211">
        <f>E16</f>
        <v>2618656</v>
      </c>
      <c r="F15" s="211">
        <f>F16</f>
        <v>200330</v>
      </c>
      <c r="G15" s="211"/>
    </row>
    <row r="16" ht="19" customHeight="1" spans="1:7">
      <c r="A16" s="69">
        <v>2100101</v>
      </c>
      <c r="B16" s="213" t="s">
        <v>95</v>
      </c>
      <c r="C16" s="211">
        <f>D16+G16</f>
        <v>2818986</v>
      </c>
      <c r="D16" s="211">
        <f>E16+F16</f>
        <v>2818986</v>
      </c>
      <c r="E16" s="211">
        <v>2618656</v>
      </c>
      <c r="F16" s="211">
        <v>200330</v>
      </c>
      <c r="G16" s="211"/>
    </row>
    <row r="17" ht="19" customHeight="1" spans="1:7">
      <c r="A17" s="69">
        <v>21004</v>
      </c>
      <c r="B17" s="213" t="s">
        <v>96</v>
      </c>
      <c r="C17" s="211">
        <f>C18+C19+C20</f>
        <v>2401573</v>
      </c>
      <c r="D17" s="211">
        <f>D18+D19+D20</f>
        <v>0</v>
      </c>
      <c r="E17" s="211">
        <f>E18+E19+E20</f>
        <v>0</v>
      </c>
      <c r="F17" s="211">
        <f>F18+F19+F20</f>
        <v>0</v>
      </c>
      <c r="G17" s="211">
        <f>G18+G19+G20</f>
        <v>2401573</v>
      </c>
    </row>
    <row r="18" ht="19" customHeight="1" spans="1:7">
      <c r="A18" s="69">
        <v>2100408</v>
      </c>
      <c r="B18" s="214" t="s">
        <v>97</v>
      </c>
      <c r="C18" s="211">
        <f>D18+G18</f>
        <v>672573</v>
      </c>
      <c r="D18" s="211">
        <f>E18+F18</f>
        <v>0</v>
      </c>
      <c r="E18" s="211"/>
      <c r="F18" s="211"/>
      <c r="G18" s="211">
        <v>672573</v>
      </c>
    </row>
    <row r="19" ht="19" customHeight="1" spans="1:7">
      <c r="A19" s="69">
        <v>2100409</v>
      </c>
      <c r="B19" s="214" t="s">
        <v>98</v>
      </c>
      <c r="C19" s="211">
        <f>D19+G19</f>
        <v>229000</v>
      </c>
      <c r="D19" s="211">
        <f>E19+F19</f>
        <v>0</v>
      </c>
      <c r="E19" s="211"/>
      <c r="F19" s="211"/>
      <c r="G19" s="211">
        <v>229000</v>
      </c>
    </row>
    <row r="20" ht="19" customHeight="1" spans="1:7">
      <c r="A20" s="69">
        <v>2100410</v>
      </c>
      <c r="B20" s="214" t="s">
        <v>99</v>
      </c>
      <c r="C20" s="211">
        <f>D20+G20</f>
        <v>1500000</v>
      </c>
      <c r="D20" s="211">
        <f>E20+F20</f>
        <v>0</v>
      </c>
      <c r="E20" s="211"/>
      <c r="F20" s="211"/>
      <c r="G20" s="211">
        <v>1500000</v>
      </c>
    </row>
    <row r="21" ht="19" customHeight="1" spans="1:7">
      <c r="A21" s="69">
        <v>21007</v>
      </c>
      <c r="B21" s="214" t="s">
        <v>100</v>
      </c>
      <c r="C21" s="211">
        <f>C22+C23</f>
        <v>2281825</v>
      </c>
      <c r="D21" s="211">
        <f>D22+D23</f>
        <v>932235</v>
      </c>
      <c r="E21" s="211">
        <f>E22+E23</f>
        <v>852495</v>
      </c>
      <c r="F21" s="211">
        <f>F22+F23</f>
        <v>79740</v>
      </c>
      <c r="G21" s="211">
        <f>G22+G23</f>
        <v>1349590</v>
      </c>
    </row>
    <row r="22" ht="19" customHeight="1" spans="1:7">
      <c r="A22" s="69">
        <v>2100716</v>
      </c>
      <c r="B22" s="214" t="s">
        <v>101</v>
      </c>
      <c r="C22" s="211">
        <f>D22+G22</f>
        <v>932235</v>
      </c>
      <c r="D22" s="211">
        <f>E22+F22</f>
        <v>932235</v>
      </c>
      <c r="E22" s="211">
        <v>852495</v>
      </c>
      <c r="F22" s="211">
        <v>79740</v>
      </c>
      <c r="G22" s="211"/>
    </row>
    <row r="23" ht="19" customHeight="1" spans="1:7">
      <c r="A23" s="69">
        <v>2100717</v>
      </c>
      <c r="B23" s="214" t="s">
        <v>102</v>
      </c>
      <c r="C23" s="211">
        <f>D23+G23</f>
        <v>1349590</v>
      </c>
      <c r="D23" s="211">
        <f>E23+F23</f>
        <v>0</v>
      </c>
      <c r="E23" s="211"/>
      <c r="F23" s="211"/>
      <c r="G23" s="211">
        <v>1349590</v>
      </c>
    </row>
    <row r="24" ht="19" customHeight="1" spans="1:7">
      <c r="A24" s="69">
        <v>21011</v>
      </c>
      <c r="B24" s="215" t="s">
        <v>103</v>
      </c>
      <c r="C24" s="211">
        <f>C25+C26+C27+C28</f>
        <v>438586</v>
      </c>
      <c r="D24" s="211">
        <f>D25+D26+D27+D28</f>
        <v>438586</v>
      </c>
      <c r="E24" s="211">
        <f>E25+E26+E27+E28</f>
        <v>438586</v>
      </c>
      <c r="F24" s="211">
        <f>F25+F26+F27+F28</f>
        <v>0</v>
      </c>
      <c r="G24" s="211">
        <f>G25+G26+G27+G28</f>
        <v>0</v>
      </c>
    </row>
    <row r="25" ht="19" customHeight="1" spans="1:7">
      <c r="A25" s="69">
        <v>2101101</v>
      </c>
      <c r="B25" s="216" t="s">
        <v>104</v>
      </c>
      <c r="C25" s="211">
        <f>D25+G25</f>
        <v>125705</v>
      </c>
      <c r="D25" s="211">
        <f>E25+F25</f>
        <v>125705</v>
      </c>
      <c r="E25" s="211">
        <v>125705</v>
      </c>
      <c r="F25" s="211"/>
      <c r="G25" s="211"/>
    </row>
    <row r="26" ht="19" customHeight="1" spans="1:7">
      <c r="A26" s="69">
        <v>2101102</v>
      </c>
      <c r="B26" s="216" t="s">
        <v>105</v>
      </c>
      <c r="C26" s="211">
        <f>D26+G26</f>
        <v>108402</v>
      </c>
      <c r="D26" s="211">
        <f>E26+F26</f>
        <v>108402</v>
      </c>
      <c r="E26" s="211">
        <v>108402</v>
      </c>
      <c r="F26" s="211"/>
      <c r="G26" s="211"/>
    </row>
    <row r="27" ht="19" customHeight="1" spans="1:7">
      <c r="A27" s="69">
        <v>2101103</v>
      </c>
      <c r="B27" s="216" t="s">
        <v>106</v>
      </c>
      <c r="C27" s="211">
        <f>D27+G27</f>
        <v>164792</v>
      </c>
      <c r="D27" s="211">
        <f>E27+F27</f>
        <v>164792</v>
      </c>
      <c r="E27" s="211">
        <v>164792</v>
      </c>
      <c r="F27" s="211"/>
      <c r="G27" s="211"/>
    </row>
    <row r="28" ht="19" customHeight="1" spans="1:7">
      <c r="A28" s="17">
        <v>2101199</v>
      </c>
      <c r="B28" s="217" t="s">
        <v>107</v>
      </c>
      <c r="C28" s="211">
        <f>D28+G28</f>
        <v>39687</v>
      </c>
      <c r="D28" s="211">
        <f>E28+F28</f>
        <v>39687</v>
      </c>
      <c r="E28" s="211">
        <v>39687</v>
      </c>
      <c r="F28" s="211"/>
      <c r="G28" s="211"/>
    </row>
    <row r="29" ht="19" customHeight="1" spans="1:7">
      <c r="A29" s="17">
        <v>21016</v>
      </c>
      <c r="B29" s="217" t="s">
        <v>108</v>
      </c>
      <c r="C29" s="211">
        <f>C30</f>
        <v>118818</v>
      </c>
      <c r="D29" s="211">
        <f>D30</f>
        <v>0</v>
      </c>
      <c r="E29" s="211">
        <f>E30</f>
        <v>0</v>
      </c>
      <c r="F29" s="211">
        <f>F30</f>
        <v>0</v>
      </c>
      <c r="G29" s="211">
        <f>G30</f>
        <v>118818</v>
      </c>
    </row>
    <row r="30" ht="19" customHeight="1" spans="1:7">
      <c r="A30" s="17">
        <v>2101601</v>
      </c>
      <c r="B30" s="218" t="s">
        <v>109</v>
      </c>
      <c r="C30" s="211">
        <f>D30+G30</f>
        <v>118818</v>
      </c>
      <c r="D30" s="211">
        <f>E30+F30</f>
        <v>0</v>
      </c>
      <c r="E30" s="211"/>
      <c r="F30" s="211"/>
      <c r="G30" s="211">
        <v>118818</v>
      </c>
    </row>
    <row r="31" ht="18" customHeight="1" spans="1:7">
      <c r="A31" s="70" t="s">
        <v>155</v>
      </c>
      <c r="B31" s="219" t="s">
        <v>155</v>
      </c>
      <c r="C31" s="220">
        <f>C7+C14</f>
        <v>9218938</v>
      </c>
      <c r="D31" s="220">
        <f>D7+D14</f>
        <v>5348957</v>
      </c>
      <c r="E31" s="220">
        <f>E7+E14</f>
        <v>5068887</v>
      </c>
      <c r="F31" s="220">
        <f>F7+F14</f>
        <v>280070</v>
      </c>
      <c r="G31" s="220">
        <f>G7+G14</f>
        <v>3869981</v>
      </c>
    </row>
  </sheetData>
  <mergeCells count="7">
    <mergeCell ref="A2:G2"/>
    <mergeCell ref="A3:E3"/>
    <mergeCell ref="A4:B4"/>
    <mergeCell ref="D4:F4"/>
    <mergeCell ref="A31:B3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98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tabSelected="1" zoomScale="76" zoomScaleNormal="76" workbookViewId="0">
      <selection activeCell="O23" sqref="O23"/>
    </sheetView>
  </sheetViews>
  <sheetFormatPr defaultColWidth="9.14285714285714" defaultRowHeight="14.25" customHeight="1" outlineLevelRow="7" outlineLevelCol="5"/>
  <cols>
    <col min="1" max="2" width="27.4285714285714" style="195" customWidth="1"/>
    <col min="3" max="3" width="17.2857142857143" style="196" customWidth="1"/>
    <col min="4" max="5" width="26.2857142857143" style="197" customWidth="1"/>
    <col min="6" max="6" width="18.7142857142857" style="197" customWidth="1"/>
    <col min="7" max="7" width="9.14285714285714" style="1" customWidth="1"/>
    <col min="8" max="16384" width="9.14285714285714" style="1"/>
  </cols>
  <sheetData>
    <row r="1" s="1" customFormat="1" customHeight="1" spans="1:6">
      <c r="A1" s="198"/>
      <c r="B1" s="198"/>
      <c r="C1" s="97"/>
      <c r="F1" s="199" t="s">
        <v>156</v>
      </c>
    </row>
    <row r="2" ht="25.5" customHeight="1" spans="1:6">
      <c r="A2" s="200" t="s">
        <v>157</v>
      </c>
      <c r="B2" s="200"/>
      <c r="C2" s="200"/>
      <c r="D2" s="200"/>
      <c r="E2" s="200"/>
      <c r="F2" s="200"/>
    </row>
    <row r="3" s="1" customFormat="1" ht="15.75" customHeight="1" spans="1:6">
      <c r="A3" s="169" t="s">
        <v>3</v>
      </c>
      <c r="B3" s="198"/>
      <c r="C3" s="97"/>
      <c r="F3" s="199" t="s">
        <v>158</v>
      </c>
    </row>
    <row r="4" s="194" customFormat="1" ht="19.5" customHeight="1" spans="1:6">
      <c r="A4" s="11" t="s">
        <v>159</v>
      </c>
      <c r="B4" s="17" t="s">
        <v>160</v>
      </c>
      <c r="C4" s="12" t="s">
        <v>161</v>
      </c>
      <c r="D4" s="13"/>
      <c r="E4" s="14"/>
      <c r="F4" s="17" t="s">
        <v>162</v>
      </c>
    </row>
    <row r="5" s="194" customFormat="1" ht="22" customHeight="1" spans="1:6">
      <c r="A5" s="19"/>
      <c r="B5" s="20"/>
      <c r="C5" s="69" t="s">
        <v>58</v>
      </c>
      <c r="D5" s="69" t="s">
        <v>163</v>
      </c>
      <c r="E5" s="69" t="s">
        <v>164</v>
      </c>
      <c r="F5" s="20"/>
    </row>
    <row r="6" s="194" customFormat="1" ht="18.75" customHeight="1" spans="1:6">
      <c r="A6" s="201">
        <v>1</v>
      </c>
      <c r="B6" s="201">
        <v>2</v>
      </c>
      <c r="C6" s="202">
        <v>3</v>
      </c>
      <c r="D6" s="201">
        <v>4</v>
      </c>
      <c r="E6" s="201">
        <v>5</v>
      </c>
      <c r="F6" s="201">
        <v>6</v>
      </c>
    </row>
    <row r="7" ht="18.75" customHeight="1" spans="1:6">
      <c r="A7" s="203">
        <f>C7+F7</f>
        <v>31160</v>
      </c>
      <c r="B7" s="203">
        <v>0</v>
      </c>
      <c r="C7" s="204">
        <f>D7+E7</f>
        <v>19000</v>
      </c>
      <c r="D7" s="203">
        <v>0</v>
      </c>
      <c r="E7" s="203">
        <v>19000</v>
      </c>
      <c r="F7" s="203">
        <v>12160</v>
      </c>
    </row>
    <row r="8" ht="126" customHeight="1" spans="1:6">
      <c r="A8" s="205" t="s">
        <v>165</v>
      </c>
      <c r="B8" s="205"/>
      <c r="C8" s="205"/>
      <c r="D8" s="205"/>
      <c r="E8" s="205"/>
      <c r="F8" s="205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50"/>
  <sheetViews>
    <sheetView topLeftCell="A4" workbookViewId="0">
      <selection activeCell="E46" sqref="E46"/>
    </sheetView>
  </sheetViews>
  <sheetFormatPr defaultColWidth="9.14285714285714" defaultRowHeight="14.25" customHeight="1"/>
  <cols>
    <col min="1" max="1" width="12.7142857142857" style="1" customWidth="1"/>
    <col min="2" max="2" width="12.5714285714286" style="1" customWidth="1"/>
    <col min="3" max="3" width="18.2857142857143" style="1" customWidth="1"/>
    <col min="4" max="4" width="10.5142857142857" style="1" customWidth="1"/>
    <col min="5" max="5" width="17" style="1" customWidth="1"/>
    <col min="6" max="6" width="8.95238095238095" style="1" customWidth="1"/>
    <col min="7" max="7" width="14.5428571428571" style="1" customWidth="1"/>
    <col min="8" max="8" width="14.152380952381" style="1" customWidth="1"/>
    <col min="9" max="9" width="14.0190476190476" style="1" customWidth="1"/>
    <col min="10" max="10" width="10.3809523809524" style="1" customWidth="1"/>
    <col min="11" max="11" width="6.36190476190476" style="1" customWidth="1"/>
    <col min="12" max="12" width="8.43809523809524" style="1" customWidth="1"/>
    <col min="13" max="13" width="15.0666666666667" style="1" customWidth="1"/>
    <col min="14" max="14" width="8.56190476190476" style="1" customWidth="1"/>
    <col min="15" max="15" width="7.39047619047619" style="1" customWidth="1"/>
    <col min="16" max="16" width="7.65714285714286" style="1" customWidth="1"/>
    <col min="17" max="17" width="7.26666666666667" style="1" customWidth="1"/>
    <col min="18" max="18" width="11.8571428571429" style="1" customWidth="1"/>
    <col min="19" max="19" width="6.75238095238095" style="1" customWidth="1"/>
    <col min="20" max="20" width="6.1047619047619" style="1" customWidth="1"/>
    <col min="21" max="21" width="8.18095238095238" style="1" customWidth="1"/>
    <col min="22" max="22" width="7.91428571428571" style="1" customWidth="1"/>
    <col min="23" max="23" width="7.13333333333333" style="1" customWidth="1"/>
    <col min="24" max="24" width="6.61904761904762" style="1" customWidth="1"/>
    <col min="25" max="25" width="7.14285714285714" style="1" customWidth="1"/>
    <col min="26" max="26" width="9.14285714285714" style="1" customWidth="1"/>
    <col min="27" max="16384" width="9.14285714285714" style="1"/>
  </cols>
  <sheetData>
    <row r="1" ht="13.5" customHeight="1" spans="2:25">
      <c r="B1" s="167"/>
      <c r="D1" s="168"/>
      <c r="E1" s="168"/>
      <c r="F1" s="168"/>
      <c r="G1" s="168"/>
      <c r="H1" s="76"/>
      <c r="I1" s="76"/>
      <c r="J1" s="3"/>
      <c r="K1" s="76"/>
      <c r="L1" s="76"/>
      <c r="M1" s="76"/>
      <c r="N1" s="76"/>
      <c r="O1" s="3"/>
      <c r="P1" s="3"/>
      <c r="Q1" s="3"/>
      <c r="R1" s="76"/>
      <c r="V1" s="167"/>
      <c r="X1" s="39"/>
      <c r="Y1" s="98" t="s">
        <v>166</v>
      </c>
    </row>
    <row r="2" ht="27" customHeight="1" spans="1:25">
      <c r="A2" s="54" t="s">
        <v>167</v>
      </c>
      <c r="B2" s="54"/>
      <c r="C2" s="54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"/>
      <c r="Y2" s="54"/>
    </row>
    <row r="3" ht="18.75" customHeight="1" spans="1:25">
      <c r="A3" s="169" t="s">
        <v>3</v>
      </c>
      <c r="B3" s="170"/>
      <c r="C3" s="170"/>
      <c r="D3" s="170"/>
      <c r="E3" s="170"/>
      <c r="F3" s="170"/>
      <c r="G3" s="170"/>
      <c r="H3" s="80"/>
      <c r="I3" s="80"/>
      <c r="J3" s="8"/>
      <c r="K3" s="80"/>
      <c r="L3" s="80"/>
      <c r="M3" s="80"/>
      <c r="N3" s="80"/>
      <c r="O3" s="8"/>
      <c r="P3" s="8"/>
      <c r="Q3" s="8"/>
      <c r="R3" s="80"/>
      <c r="V3" s="167"/>
      <c r="X3" s="122"/>
      <c r="Y3" s="101" t="s">
        <v>158</v>
      </c>
    </row>
    <row r="4" ht="18" customHeight="1" spans="1:25">
      <c r="A4" s="10" t="s">
        <v>168</v>
      </c>
      <c r="B4" s="10" t="s">
        <v>169</v>
      </c>
      <c r="C4" s="10" t="s">
        <v>170</v>
      </c>
      <c r="D4" s="10" t="s">
        <v>171</v>
      </c>
      <c r="E4" s="10" t="s">
        <v>172</v>
      </c>
      <c r="F4" s="10" t="s">
        <v>173</v>
      </c>
      <c r="G4" s="10" t="s">
        <v>174</v>
      </c>
      <c r="H4" s="171" t="s">
        <v>175</v>
      </c>
      <c r="I4" s="104" t="s">
        <v>175</v>
      </c>
      <c r="J4" s="13"/>
      <c r="K4" s="104"/>
      <c r="L4" s="104"/>
      <c r="M4" s="104"/>
      <c r="N4" s="104"/>
      <c r="O4" s="13"/>
      <c r="P4" s="13"/>
      <c r="Q4" s="13"/>
      <c r="R4" s="103" t="s">
        <v>62</v>
      </c>
      <c r="S4" s="104" t="s">
        <v>63</v>
      </c>
      <c r="T4" s="104"/>
      <c r="U4" s="104"/>
      <c r="V4" s="104"/>
      <c r="W4" s="104"/>
      <c r="X4" s="13"/>
      <c r="Y4" s="188"/>
    </row>
    <row r="5" ht="18" customHeight="1" spans="1:25">
      <c r="A5" s="15"/>
      <c r="B5" s="133"/>
      <c r="C5" s="15"/>
      <c r="D5" s="15"/>
      <c r="E5" s="15"/>
      <c r="F5" s="15"/>
      <c r="G5" s="15"/>
      <c r="H5" s="131" t="s">
        <v>176</v>
      </c>
      <c r="I5" s="171" t="s">
        <v>59</v>
      </c>
      <c r="J5" s="13"/>
      <c r="K5" s="104"/>
      <c r="L5" s="104"/>
      <c r="M5" s="104"/>
      <c r="N5" s="188"/>
      <c r="O5" s="12" t="s">
        <v>177</v>
      </c>
      <c r="P5" s="13"/>
      <c r="Q5" s="14"/>
      <c r="R5" s="10" t="s">
        <v>62</v>
      </c>
      <c r="S5" s="171" t="s">
        <v>63</v>
      </c>
      <c r="T5" s="103" t="s">
        <v>64</v>
      </c>
      <c r="U5" s="104" t="s">
        <v>63</v>
      </c>
      <c r="V5" s="103" t="s">
        <v>66</v>
      </c>
      <c r="W5" s="103" t="s">
        <v>67</v>
      </c>
      <c r="X5" s="13"/>
      <c r="Y5" s="193" t="s">
        <v>69</v>
      </c>
    </row>
    <row r="6" ht="22.5" customHeight="1" spans="1:25">
      <c r="A6" s="30"/>
      <c r="B6" s="30"/>
      <c r="C6" s="30"/>
      <c r="D6" s="30"/>
      <c r="E6" s="30"/>
      <c r="F6" s="30"/>
      <c r="G6" s="30"/>
      <c r="H6" s="30"/>
      <c r="I6" s="189" t="s">
        <v>178</v>
      </c>
      <c r="J6" s="14"/>
      <c r="K6" s="10" t="s">
        <v>179</v>
      </c>
      <c r="L6" s="10" t="s">
        <v>180</v>
      </c>
      <c r="M6" s="10" t="s">
        <v>181</v>
      </c>
      <c r="N6" s="10" t="s">
        <v>182</v>
      </c>
      <c r="O6" s="10" t="s">
        <v>59</v>
      </c>
      <c r="P6" s="10" t="s">
        <v>60</v>
      </c>
      <c r="Q6" s="10" t="s">
        <v>61</v>
      </c>
      <c r="R6" s="30"/>
      <c r="S6" s="10" t="s">
        <v>58</v>
      </c>
      <c r="T6" s="10" t="s">
        <v>64</v>
      </c>
      <c r="U6" s="10" t="s">
        <v>183</v>
      </c>
      <c r="V6" s="10" t="s">
        <v>66</v>
      </c>
      <c r="W6" s="10" t="s">
        <v>67</v>
      </c>
      <c r="X6" s="11" t="s">
        <v>68</v>
      </c>
      <c r="Y6" s="10" t="s">
        <v>69</v>
      </c>
    </row>
    <row r="7" ht="33" customHeight="1" spans="1:25">
      <c r="A7" s="172"/>
      <c r="B7" s="172"/>
      <c r="C7" s="172"/>
      <c r="D7" s="172"/>
      <c r="E7" s="172"/>
      <c r="F7" s="172"/>
      <c r="G7" s="172"/>
      <c r="H7" s="172"/>
      <c r="I7" s="18" t="s">
        <v>58</v>
      </c>
      <c r="J7" s="190" t="s">
        <v>184</v>
      </c>
      <c r="K7" s="18" t="s">
        <v>185</v>
      </c>
      <c r="L7" s="18" t="s">
        <v>180</v>
      </c>
      <c r="M7" s="18" t="s">
        <v>181</v>
      </c>
      <c r="N7" s="18" t="s">
        <v>182</v>
      </c>
      <c r="O7" s="18" t="s">
        <v>180</v>
      </c>
      <c r="P7" s="18" t="s">
        <v>181</v>
      </c>
      <c r="Q7" s="18" t="s">
        <v>182</v>
      </c>
      <c r="R7" s="18" t="s">
        <v>62</v>
      </c>
      <c r="S7" s="18" t="s">
        <v>58</v>
      </c>
      <c r="T7" s="18" t="s">
        <v>64</v>
      </c>
      <c r="U7" s="18" t="s">
        <v>183</v>
      </c>
      <c r="V7" s="18" t="s">
        <v>66</v>
      </c>
      <c r="W7" s="18" t="s">
        <v>67</v>
      </c>
      <c r="X7" s="19"/>
      <c r="Y7" s="18" t="s">
        <v>69</v>
      </c>
    </row>
    <row r="8" ht="24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5" customHeight="1" spans="1:25">
      <c r="A9" s="173" t="s">
        <v>186</v>
      </c>
      <c r="B9" s="279" t="s">
        <v>187</v>
      </c>
      <c r="C9" s="174" t="s">
        <v>188</v>
      </c>
      <c r="D9" s="22">
        <v>2080501</v>
      </c>
      <c r="E9" s="174" t="s">
        <v>88</v>
      </c>
      <c r="F9" s="22" t="s">
        <v>189</v>
      </c>
      <c r="G9" s="145" t="s">
        <v>190</v>
      </c>
      <c r="H9" s="175">
        <f>I9</f>
        <v>476748</v>
      </c>
      <c r="I9" s="175">
        <v>476748</v>
      </c>
      <c r="J9" s="175"/>
      <c r="K9" s="175"/>
      <c r="L9" s="175"/>
      <c r="M9" s="191">
        <v>476748</v>
      </c>
      <c r="N9" s="175"/>
      <c r="O9" s="175"/>
      <c r="P9" s="175"/>
      <c r="Q9" s="175"/>
      <c r="R9" s="58"/>
      <c r="S9" s="58"/>
      <c r="T9" s="58"/>
      <c r="U9" s="58"/>
      <c r="V9" s="58"/>
      <c r="W9" s="58"/>
      <c r="X9" s="58"/>
      <c r="Y9" s="22"/>
    </row>
    <row r="10" ht="23" customHeight="1" spans="1:25">
      <c r="A10" s="173" t="s">
        <v>186</v>
      </c>
      <c r="B10" s="279" t="s">
        <v>191</v>
      </c>
      <c r="C10" s="174" t="s">
        <v>192</v>
      </c>
      <c r="D10" s="22">
        <v>2080505</v>
      </c>
      <c r="E10" s="174" t="s">
        <v>89</v>
      </c>
      <c r="F10" s="22" t="s">
        <v>193</v>
      </c>
      <c r="G10" s="145" t="s">
        <v>192</v>
      </c>
      <c r="H10" s="175">
        <f t="shared" ref="H10:H32" si="0">I10</f>
        <v>502935</v>
      </c>
      <c r="I10" s="175">
        <v>502935</v>
      </c>
      <c r="J10" s="175"/>
      <c r="K10" s="175"/>
      <c r="L10" s="175"/>
      <c r="M10" s="175">
        <v>502935</v>
      </c>
      <c r="N10" s="175"/>
      <c r="O10" s="175"/>
      <c r="P10" s="175"/>
      <c r="Q10" s="175"/>
      <c r="R10" s="58"/>
      <c r="S10" s="58"/>
      <c r="T10" s="58"/>
      <c r="U10" s="58"/>
      <c r="V10" s="58"/>
      <c r="W10" s="58"/>
      <c r="X10" s="58"/>
      <c r="Y10" s="22"/>
    </row>
    <row r="11" ht="26" customHeight="1" spans="1:25">
      <c r="A11" s="173" t="s">
        <v>186</v>
      </c>
      <c r="B11" s="145" t="s">
        <v>194</v>
      </c>
      <c r="C11" s="174" t="s">
        <v>195</v>
      </c>
      <c r="D11" s="22">
        <v>2080506</v>
      </c>
      <c r="E11" s="174" t="s">
        <v>90</v>
      </c>
      <c r="F11" s="22" t="s">
        <v>196</v>
      </c>
      <c r="G11" s="145" t="s">
        <v>197</v>
      </c>
      <c r="H11" s="175">
        <f t="shared" si="0"/>
        <v>127855</v>
      </c>
      <c r="I11" s="175">
        <v>127855</v>
      </c>
      <c r="J11" s="175"/>
      <c r="K11" s="175"/>
      <c r="L11" s="175"/>
      <c r="M11" s="175">
        <v>127855</v>
      </c>
      <c r="N11" s="175"/>
      <c r="O11" s="175"/>
      <c r="P11" s="175"/>
      <c r="Q11" s="175"/>
      <c r="R11" s="58"/>
      <c r="S11" s="58"/>
      <c r="T11" s="58"/>
      <c r="U11" s="58"/>
      <c r="V11" s="58"/>
      <c r="W11" s="58"/>
      <c r="X11" s="58"/>
      <c r="Y11" s="22"/>
    </row>
    <row r="12" ht="22" customHeight="1" spans="1:25">
      <c r="A12" s="173" t="s">
        <v>186</v>
      </c>
      <c r="B12" s="279" t="s">
        <v>198</v>
      </c>
      <c r="C12" s="174" t="s">
        <v>199</v>
      </c>
      <c r="D12" s="22">
        <v>2080801</v>
      </c>
      <c r="E12" s="174" t="s">
        <v>92</v>
      </c>
      <c r="F12" s="22">
        <v>30305</v>
      </c>
      <c r="G12" s="22" t="s">
        <v>200</v>
      </c>
      <c r="H12" s="175">
        <f t="shared" si="0"/>
        <v>51612</v>
      </c>
      <c r="I12" s="175">
        <v>51612</v>
      </c>
      <c r="J12" s="175"/>
      <c r="K12" s="175"/>
      <c r="L12" s="175"/>
      <c r="M12" s="175">
        <v>51612</v>
      </c>
      <c r="N12" s="175"/>
      <c r="O12" s="175"/>
      <c r="P12" s="175"/>
      <c r="Q12" s="175"/>
      <c r="R12" s="58"/>
      <c r="S12" s="58"/>
      <c r="T12" s="58"/>
      <c r="U12" s="58"/>
      <c r="V12" s="58"/>
      <c r="W12" s="58"/>
      <c r="X12" s="58"/>
      <c r="Y12" s="22"/>
    </row>
    <row r="13" ht="22" customHeight="1" spans="1:25">
      <c r="A13" s="173" t="s">
        <v>186</v>
      </c>
      <c r="B13" s="279" t="s">
        <v>201</v>
      </c>
      <c r="C13" s="145" t="s">
        <v>202</v>
      </c>
      <c r="D13" s="22">
        <v>2100101</v>
      </c>
      <c r="E13" s="22" t="s">
        <v>95</v>
      </c>
      <c r="F13" s="22" t="s">
        <v>203</v>
      </c>
      <c r="G13" s="22" t="s">
        <v>204</v>
      </c>
      <c r="H13" s="175">
        <f t="shared" si="0"/>
        <v>373356</v>
      </c>
      <c r="I13" s="175">
        <v>373356</v>
      </c>
      <c r="J13" s="175"/>
      <c r="K13" s="175"/>
      <c r="L13" s="175"/>
      <c r="M13" s="175">
        <v>373356</v>
      </c>
      <c r="N13" s="175"/>
      <c r="O13" s="175"/>
      <c r="P13" s="175"/>
      <c r="Q13" s="175"/>
      <c r="R13" s="58"/>
      <c r="S13" s="58"/>
      <c r="T13" s="58"/>
      <c r="U13" s="58"/>
      <c r="V13" s="58"/>
      <c r="W13" s="58"/>
      <c r="X13" s="58"/>
      <c r="Y13" s="22"/>
    </row>
    <row r="14" ht="22" customHeight="1" spans="1:25">
      <c r="A14" s="173" t="s">
        <v>186</v>
      </c>
      <c r="B14" s="279" t="s">
        <v>205</v>
      </c>
      <c r="C14" s="145" t="s">
        <v>206</v>
      </c>
      <c r="D14" s="22">
        <v>2100101</v>
      </c>
      <c r="E14" s="22" t="s">
        <v>95</v>
      </c>
      <c r="F14" s="22" t="s">
        <v>207</v>
      </c>
      <c r="G14" s="22" t="s">
        <v>208</v>
      </c>
      <c r="H14" s="175">
        <f t="shared" si="0"/>
        <v>494772</v>
      </c>
      <c r="I14" s="175">
        <v>494772</v>
      </c>
      <c r="J14" s="175"/>
      <c r="K14" s="175"/>
      <c r="L14" s="175"/>
      <c r="M14" s="175">
        <v>494772</v>
      </c>
      <c r="N14" s="175"/>
      <c r="O14" s="175"/>
      <c r="P14" s="175"/>
      <c r="Q14" s="175"/>
      <c r="R14" s="58"/>
      <c r="S14" s="58"/>
      <c r="T14" s="58"/>
      <c r="U14" s="58"/>
      <c r="V14" s="58"/>
      <c r="W14" s="58"/>
      <c r="X14" s="58"/>
      <c r="Y14" s="22"/>
    </row>
    <row r="15" ht="22" customHeight="1" spans="1:25">
      <c r="A15" s="173" t="s">
        <v>186</v>
      </c>
      <c r="B15" s="279" t="s">
        <v>209</v>
      </c>
      <c r="C15" s="145" t="s">
        <v>210</v>
      </c>
      <c r="D15" s="22">
        <v>2100101</v>
      </c>
      <c r="E15" s="22" t="s">
        <v>95</v>
      </c>
      <c r="F15" s="22" t="s">
        <v>211</v>
      </c>
      <c r="G15" s="22" t="s">
        <v>212</v>
      </c>
      <c r="H15" s="175">
        <f t="shared" si="0"/>
        <v>169680</v>
      </c>
      <c r="I15" s="175">
        <v>169680</v>
      </c>
      <c r="J15" s="175"/>
      <c r="K15" s="175"/>
      <c r="L15" s="175"/>
      <c r="M15" s="175">
        <v>169680</v>
      </c>
      <c r="N15" s="175"/>
      <c r="O15" s="175"/>
      <c r="P15" s="175"/>
      <c r="Q15" s="175"/>
      <c r="R15" s="58"/>
      <c r="S15" s="58"/>
      <c r="T15" s="58"/>
      <c r="U15" s="58"/>
      <c r="V15" s="58"/>
      <c r="W15" s="58"/>
      <c r="X15" s="58"/>
      <c r="Y15" s="22"/>
    </row>
    <row r="16" ht="22" customHeight="1" spans="1:25">
      <c r="A16" s="173" t="s">
        <v>186</v>
      </c>
      <c r="B16" s="279" t="s">
        <v>213</v>
      </c>
      <c r="C16" s="145" t="s">
        <v>214</v>
      </c>
      <c r="D16" s="22">
        <v>2100101</v>
      </c>
      <c r="E16" s="22" t="s">
        <v>95</v>
      </c>
      <c r="F16" s="22" t="s">
        <v>211</v>
      </c>
      <c r="G16" s="22" t="s">
        <v>212</v>
      </c>
      <c r="H16" s="175">
        <f t="shared" si="0"/>
        <v>31113</v>
      </c>
      <c r="I16" s="175">
        <v>31113</v>
      </c>
      <c r="J16" s="175"/>
      <c r="K16" s="175"/>
      <c r="L16" s="175"/>
      <c r="M16" s="175">
        <v>31113</v>
      </c>
      <c r="N16" s="175"/>
      <c r="O16" s="175"/>
      <c r="P16" s="175"/>
      <c r="Q16" s="175"/>
      <c r="R16" s="58"/>
      <c r="S16" s="58"/>
      <c r="T16" s="58"/>
      <c r="U16" s="58"/>
      <c r="V16" s="58"/>
      <c r="W16" s="58"/>
      <c r="X16" s="58"/>
      <c r="Y16" s="22"/>
    </row>
    <row r="17" ht="22" customHeight="1" spans="1:25">
      <c r="A17" s="173" t="s">
        <v>186</v>
      </c>
      <c r="B17" s="145" t="s">
        <v>215</v>
      </c>
      <c r="C17" s="22" t="s">
        <v>216</v>
      </c>
      <c r="D17" s="22">
        <v>2100101</v>
      </c>
      <c r="E17" s="22" t="s">
        <v>95</v>
      </c>
      <c r="F17" s="22">
        <v>30103</v>
      </c>
      <c r="G17" s="22" t="s">
        <v>212</v>
      </c>
      <c r="H17" s="175">
        <f t="shared" si="0"/>
        <v>84840</v>
      </c>
      <c r="I17" s="175">
        <v>84840</v>
      </c>
      <c r="J17" s="175"/>
      <c r="K17" s="175"/>
      <c r="L17" s="175"/>
      <c r="M17" s="175">
        <v>84840</v>
      </c>
      <c r="N17" s="175"/>
      <c r="O17" s="175"/>
      <c r="P17" s="175"/>
      <c r="Q17" s="175"/>
      <c r="R17" s="58"/>
      <c r="S17" s="58"/>
      <c r="T17" s="58"/>
      <c r="U17" s="58"/>
      <c r="V17" s="58"/>
      <c r="W17" s="58"/>
      <c r="X17" s="58"/>
      <c r="Y17" s="22"/>
    </row>
    <row r="18" ht="22" customHeight="1" spans="1:25">
      <c r="A18" s="173" t="s">
        <v>186</v>
      </c>
      <c r="B18" s="280" t="s">
        <v>217</v>
      </c>
      <c r="C18" s="145" t="s">
        <v>218</v>
      </c>
      <c r="D18" s="22">
        <v>2100101</v>
      </c>
      <c r="E18" s="22" t="s">
        <v>95</v>
      </c>
      <c r="F18" s="22" t="s">
        <v>203</v>
      </c>
      <c r="G18" s="145" t="s">
        <v>204</v>
      </c>
      <c r="H18" s="175">
        <f t="shared" si="0"/>
        <v>570660</v>
      </c>
      <c r="I18" s="175">
        <v>570660</v>
      </c>
      <c r="J18" s="175"/>
      <c r="K18" s="175"/>
      <c r="L18" s="175"/>
      <c r="M18" s="175">
        <v>570660</v>
      </c>
      <c r="N18" s="175"/>
      <c r="O18" s="175"/>
      <c r="P18" s="175"/>
      <c r="Q18" s="175"/>
      <c r="R18" s="58"/>
      <c r="S18" s="58"/>
      <c r="T18" s="58"/>
      <c r="U18" s="58"/>
      <c r="V18" s="58"/>
      <c r="W18" s="58"/>
      <c r="X18" s="58"/>
      <c r="Y18" s="22"/>
    </row>
    <row r="19" ht="22" customHeight="1" spans="1:25">
      <c r="A19" s="177" t="s">
        <v>186</v>
      </c>
      <c r="B19" s="281" t="s">
        <v>219</v>
      </c>
      <c r="C19" s="179" t="s">
        <v>220</v>
      </c>
      <c r="D19" s="22">
        <v>2100101</v>
      </c>
      <c r="E19" s="22" t="s">
        <v>95</v>
      </c>
      <c r="F19" s="22" t="s">
        <v>221</v>
      </c>
      <c r="G19" s="145" t="s">
        <v>222</v>
      </c>
      <c r="H19" s="175">
        <f t="shared" si="0"/>
        <v>252000</v>
      </c>
      <c r="I19" s="175">
        <v>252000</v>
      </c>
      <c r="J19" s="175"/>
      <c r="K19" s="175"/>
      <c r="L19" s="175"/>
      <c r="M19" s="175">
        <v>252000</v>
      </c>
      <c r="N19" s="175"/>
      <c r="O19" s="175"/>
      <c r="P19" s="175"/>
      <c r="Q19" s="175"/>
      <c r="R19" s="58"/>
      <c r="S19" s="58"/>
      <c r="T19" s="58"/>
      <c r="U19" s="58"/>
      <c r="V19" s="58"/>
      <c r="W19" s="58"/>
      <c r="X19" s="58"/>
      <c r="Y19" s="22"/>
    </row>
    <row r="20" ht="22" customHeight="1" spans="1:25">
      <c r="A20" s="177" t="s">
        <v>186</v>
      </c>
      <c r="B20" s="282" t="s">
        <v>223</v>
      </c>
      <c r="C20" s="179" t="s">
        <v>224</v>
      </c>
      <c r="D20" s="22">
        <v>2100101</v>
      </c>
      <c r="E20" s="22" t="s">
        <v>95</v>
      </c>
      <c r="F20" s="22" t="s">
        <v>221</v>
      </c>
      <c r="G20" s="145" t="s">
        <v>222</v>
      </c>
      <c r="H20" s="175">
        <f t="shared" si="0"/>
        <v>576215</v>
      </c>
      <c r="I20" s="175">
        <v>576215</v>
      </c>
      <c r="J20" s="175"/>
      <c r="K20" s="175"/>
      <c r="L20" s="175"/>
      <c r="M20" s="175">
        <v>576215</v>
      </c>
      <c r="N20" s="175"/>
      <c r="O20" s="175"/>
      <c r="P20" s="175"/>
      <c r="Q20" s="175"/>
      <c r="R20" s="58"/>
      <c r="S20" s="58"/>
      <c r="T20" s="58"/>
      <c r="U20" s="58"/>
      <c r="V20" s="58"/>
      <c r="W20" s="58"/>
      <c r="X20" s="58"/>
      <c r="Y20" s="22"/>
    </row>
    <row r="21" ht="22" customHeight="1" spans="1:25">
      <c r="A21" s="177" t="s">
        <v>186</v>
      </c>
      <c r="B21" s="282" t="s">
        <v>225</v>
      </c>
      <c r="C21" s="179" t="s">
        <v>226</v>
      </c>
      <c r="D21" s="22">
        <v>2100101</v>
      </c>
      <c r="E21" s="22" t="s">
        <v>95</v>
      </c>
      <c r="F21" s="22" t="s">
        <v>207</v>
      </c>
      <c r="G21" s="145" t="s">
        <v>208</v>
      </c>
      <c r="H21" s="175">
        <f t="shared" si="0"/>
        <v>57588</v>
      </c>
      <c r="I21" s="175">
        <v>57588</v>
      </c>
      <c r="J21" s="175"/>
      <c r="K21" s="175"/>
      <c r="L21" s="175"/>
      <c r="M21" s="175">
        <v>57588</v>
      </c>
      <c r="N21" s="175"/>
      <c r="O21" s="175"/>
      <c r="P21" s="175"/>
      <c r="Q21" s="175"/>
      <c r="R21" s="58"/>
      <c r="S21" s="58"/>
      <c r="T21" s="58"/>
      <c r="U21" s="58"/>
      <c r="V21" s="58"/>
      <c r="W21" s="58"/>
      <c r="X21" s="58"/>
      <c r="Y21" s="22"/>
    </row>
    <row r="22" ht="22" customHeight="1" spans="1:25">
      <c r="A22" s="177" t="s">
        <v>186</v>
      </c>
      <c r="B22" s="180" t="s">
        <v>227</v>
      </c>
      <c r="C22" s="179" t="s">
        <v>228</v>
      </c>
      <c r="D22" s="22">
        <v>2100101</v>
      </c>
      <c r="E22" s="22" t="s">
        <v>95</v>
      </c>
      <c r="F22" s="22" t="s">
        <v>229</v>
      </c>
      <c r="G22" s="145" t="s">
        <v>230</v>
      </c>
      <c r="H22" s="175">
        <f t="shared" si="0"/>
        <v>8432</v>
      </c>
      <c r="I22" s="175">
        <v>8432</v>
      </c>
      <c r="J22" s="175"/>
      <c r="K22" s="175"/>
      <c r="L22" s="175"/>
      <c r="M22" s="175">
        <v>8432</v>
      </c>
      <c r="N22" s="175"/>
      <c r="O22" s="175"/>
      <c r="P22" s="175"/>
      <c r="Q22" s="175"/>
      <c r="R22" s="58"/>
      <c r="S22" s="58"/>
      <c r="T22" s="58"/>
      <c r="U22" s="58"/>
      <c r="V22" s="58"/>
      <c r="W22" s="58"/>
      <c r="X22" s="58"/>
      <c r="Y22" s="22"/>
    </row>
    <row r="23" ht="22" customHeight="1" spans="1:25">
      <c r="A23" s="177" t="s">
        <v>186</v>
      </c>
      <c r="B23" s="281" t="s">
        <v>231</v>
      </c>
      <c r="C23" s="179" t="s">
        <v>232</v>
      </c>
      <c r="D23" s="22">
        <v>2100101</v>
      </c>
      <c r="E23" s="22" t="s">
        <v>95</v>
      </c>
      <c r="F23" s="22" t="s">
        <v>233</v>
      </c>
      <c r="G23" s="145" t="s">
        <v>234</v>
      </c>
      <c r="H23" s="175">
        <f t="shared" si="0"/>
        <v>15000</v>
      </c>
      <c r="I23" s="175">
        <v>15000</v>
      </c>
      <c r="J23" s="175"/>
      <c r="K23" s="175"/>
      <c r="L23" s="175"/>
      <c r="M23" s="175">
        <v>15000</v>
      </c>
      <c r="N23" s="175"/>
      <c r="O23" s="175"/>
      <c r="P23" s="175"/>
      <c r="Q23" s="175"/>
      <c r="R23" s="58"/>
      <c r="S23" s="58"/>
      <c r="T23" s="58"/>
      <c r="U23" s="58"/>
      <c r="V23" s="58"/>
      <c r="W23" s="58"/>
      <c r="X23" s="58"/>
      <c r="Y23" s="22"/>
    </row>
    <row r="24" ht="22" customHeight="1" spans="1:25">
      <c r="A24" s="177" t="s">
        <v>186</v>
      </c>
      <c r="B24" s="281" t="s">
        <v>231</v>
      </c>
      <c r="C24" s="179" t="s">
        <v>232</v>
      </c>
      <c r="D24" s="22">
        <v>2100101</v>
      </c>
      <c r="E24" s="22" t="s">
        <v>95</v>
      </c>
      <c r="F24" s="22" t="s">
        <v>235</v>
      </c>
      <c r="G24" s="145" t="s">
        <v>236</v>
      </c>
      <c r="H24" s="175">
        <f t="shared" si="0"/>
        <v>10000</v>
      </c>
      <c r="I24" s="175">
        <v>10000</v>
      </c>
      <c r="J24" s="175"/>
      <c r="K24" s="175"/>
      <c r="L24" s="175"/>
      <c r="M24" s="175">
        <v>10000</v>
      </c>
      <c r="N24" s="175"/>
      <c r="O24" s="175"/>
      <c r="P24" s="175"/>
      <c r="Q24" s="175"/>
      <c r="R24" s="58"/>
      <c r="S24" s="58"/>
      <c r="T24" s="58"/>
      <c r="U24" s="58"/>
      <c r="V24" s="58"/>
      <c r="W24" s="58"/>
      <c r="X24" s="58"/>
      <c r="Y24" s="22"/>
    </row>
    <row r="25" ht="22" customHeight="1" spans="1:25">
      <c r="A25" s="177" t="s">
        <v>186</v>
      </c>
      <c r="B25" s="281" t="s">
        <v>231</v>
      </c>
      <c r="C25" s="179" t="s">
        <v>232</v>
      </c>
      <c r="D25" s="22">
        <v>2100101</v>
      </c>
      <c r="E25" s="22" t="s">
        <v>95</v>
      </c>
      <c r="F25" s="22" t="s">
        <v>237</v>
      </c>
      <c r="G25" s="145" t="s">
        <v>238</v>
      </c>
      <c r="H25" s="175">
        <f t="shared" si="0"/>
        <v>3780</v>
      </c>
      <c r="I25" s="175">
        <v>3780</v>
      </c>
      <c r="J25" s="175"/>
      <c r="K25" s="175"/>
      <c r="L25" s="175"/>
      <c r="M25" s="175">
        <v>3780</v>
      </c>
      <c r="N25" s="175"/>
      <c r="O25" s="175"/>
      <c r="P25" s="175"/>
      <c r="Q25" s="175"/>
      <c r="R25" s="58"/>
      <c r="S25" s="58"/>
      <c r="T25" s="58"/>
      <c r="U25" s="58"/>
      <c r="V25" s="58"/>
      <c r="W25" s="58"/>
      <c r="X25" s="58"/>
      <c r="Y25" s="22"/>
    </row>
    <row r="26" ht="22" customHeight="1" spans="1:25">
      <c r="A26" s="177" t="s">
        <v>186</v>
      </c>
      <c r="B26" s="281" t="s">
        <v>239</v>
      </c>
      <c r="C26" s="179" t="s">
        <v>162</v>
      </c>
      <c r="D26" s="22">
        <v>2100101</v>
      </c>
      <c r="E26" s="22" t="s">
        <v>95</v>
      </c>
      <c r="F26" s="22" t="s">
        <v>240</v>
      </c>
      <c r="G26" s="145" t="s">
        <v>162</v>
      </c>
      <c r="H26" s="175">
        <f t="shared" si="0"/>
        <v>10000</v>
      </c>
      <c r="I26" s="175">
        <v>10000</v>
      </c>
      <c r="J26" s="175"/>
      <c r="K26" s="175"/>
      <c r="L26" s="175"/>
      <c r="M26" s="175">
        <v>10000</v>
      </c>
      <c r="N26" s="175"/>
      <c r="O26" s="175"/>
      <c r="P26" s="175"/>
      <c r="Q26" s="175"/>
      <c r="R26" s="58"/>
      <c r="S26" s="58"/>
      <c r="T26" s="58"/>
      <c r="U26" s="58"/>
      <c r="V26" s="58"/>
      <c r="W26" s="58"/>
      <c r="X26" s="58"/>
      <c r="Y26" s="22"/>
    </row>
    <row r="27" ht="22" customHeight="1" spans="1:25">
      <c r="A27" s="177" t="s">
        <v>186</v>
      </c>
      <c r="B27" s="181" t="s">
        <v>241</v>
      </c>
      <c r="C27" s="179" t="s">
        <v>242</v>
      </c>
      <c r="D27" s="22">
        <v>2100101</v>
      </c>
      <c r="E27" s="22" t="s">
        <v>95</v>
      </c>
      <c r="F27" s="22" t="s">
        <v>243</v>
      </c>
      <c r="G27" s="145" t="s">
        <v>242</v>
      </c>
      <c r="H27" s="175">
        <f t="shared" si="0"/>
        <v>40250</v>
      </c>
      <c r="I27" s="175">
        <v>40250</v>
      </c>
      <c r="J27" s="175"/>
      <c r="K27" s="175"/>
      <c r="L27" s="175"/>
      <c r="M27" s="175">
        <v>40250</v>
      </c>
      <c r="N27" s="175"/>
      <c r="O27" s="175"/>
      <c r="P27" s="175"/>
      <c r="Q27" s="175"/>
      <c r="R27" s="58"/>
      <c r="S27" s="58"/>
      <c r="T27" s="58"/>
      <c r="U27" s="58"/>
      <c r="V27" s="58"/>
      <c r="W27" s="58"/>
      <c r="X27" s="58"/>
      <c r="Y27" s="22"/>
    </row>
    <row r="28" ht="22" customHeight="1" spans="1:25">
      <c r="A28" s="177" t="s">
        <v>186</v>
      </c>
      <c r="B28" s="282" t="s">
        <v>244</v>
      </c>
      <c r="C28" s="179" t="s">
        <v>245</v>
      </c>
      <c r="D28" s="22">
        <v>2100101</v>
      </c>
      <c r="E28" s="22" t="s">
        <v>95</v>
      </c>
      <c r="F28" s="22" t="s">
        <v>246</v>
      </c>
      <c r="G28" s="145" t="s">
        <v>247</v>
      </c>
      <c r="H28" s="175">
        <f t="shared" si="0"/>
        <v>4000</v>
      </c>
      <c r="I28" s="175">
        <v>4000</v>
      </c>
      <c r="J28" s="175"/>
      <c r="K28" s="175"/>
      <c r="L28" s="175"/>
      <c r="M28" s="175">
        <v>4000</v>
      </c>
      <c r="N28" s="175"/>
      <c r="O28" s="175"/>
      <c r="P28" s="175"/>
      <c r="Q28" s="175"/>
      <c r="R28" s="58"/>
      <c r="S28" s="58"/>
      <c r="T28" s="58"/>
      <c r="U28" s="58"/>
      <c r="V28" s="58"/>
      <c r="W28" s="58"/>
      <c r="X28" s="58"/>
      <c r="Y28" s="22"/>
    </row>
    <row r="29" ht="22" customHeight="1" spans="1:25">
      <c r="A29" s="173" t="s">
        <v>186</v>
      </c>
      <c r="B29" s="182" t="s">
        <v>248</v>
      </c>
      <c r="C29" s="145" t="s">
        <v>249</v>
      </c>
      <c r="D29" s="22">
        <v>2100101</v>
      </c>
      <c r="E29" s="22" t="s">
        <v>95</v>
      </c>
      <c r="F29" s="22" t="s">
        <v>250</v>
      </c>
      <c r="G29" s="145" t="s">
        <v>251</v>
      </c>
      <c r="H29" s="175">
        <f t="shared" si="0"/>
        <v>8100</v>
      </c>
      <c r="I29" s="175">
        <v>8100</v>
      </c>
      <c r="J29" s="175"/>
      <c r="K29" s="175"/>
      <c r="L29" s="175"/>
      <c r="M29" s="175">
        <v>8100</v>
      </c>
      <c r="N29" s="175"/>
      <c r="O29" s="175"/>
      <c r="P29" s="175"/>
      <c r="Q29" s="175"/>
      <c r="R29" s="58"/>
      <c r="S29" s="58"/>
      <c r="T29" s="58"/>
      <c r="U29" s="58"/>
      <c r="V29" s="58"/>
      <c r="W29" s="58"/>
      <c r="X29" s="58"/>
      <c r="Y29" s="22"/>
    </row>
    <row r="30" ht="22" customHeight="1" spans="1:25">
      <c r="A30" s="173" t="s">
        <v>186</v>
      </c>
      <c r="B30" s="279" t="s">
        <v>252</v>
      </c>
      <c r="C30" s="145" t="s">
        <v>253</v>
      </c>
      <c r="D30" s="22">
        <v>2100101</v>
      </c>
      <c r="E30" s="22" t="s">
        <v>95</v>
      </c>
      <c r="F30" s="22" t="s">
        <v>250</v>
      </c>
      <c r="G30" s="145" t="s">
        <v>251</v>
      </c>
      <c r="H30" s="175">
        <f t="shared" si="0"/>
        <v>81000</v>
      </c>
      <c r="I30" s="175">
        <v>81000</v>
      </c>
      <c r="J30" s="175"/>
      <c r="K30" s="175"/>
      <c r="L30" s="175"/>
      <c r="M30" s="175">
        <v>81000</v>
      </c>
      <c r="N30" s="175"/>
      <c r="O30" s="175"/>
      <c r="P30" s="175"/>
      <c r="Q30" s="175"/>
      <c r="R30" s="58"/>
      <c r="S30" s="58"/>
      <c r="T30" s="58"/>
      <c r="U30" s="58"/>
      <c r="V30" s="58"/>
      <c r="W30" s="58"/>
      <c r="X30" s="58"/>
      <c r="Y30" s="22"/>
    </row>
    <row r="31" ht="22" customHeight="1" spans="1:25">
      <c r="A31" s="173" t="s">
        <v>186</v>
      </c>
      <c r="B31" s="279" t="s">
        <v>254</v>
      </c>
      <c r="C31" s="145" t="s">
        <v>255</v>
      </c>
      <c r="D31" s="22">
        <v>2100101</v>
      </c>
      <c r="E31" s="22" t="s">
        <v>95</v>
      </c>
      <c r="F31" s="22" t="s">
        <v>246</v>
      </c>
      <c r="G31" s="145" t="s">
        <v>247</v>
      </c>
      <c r="H31" s="175">
        <f t="shared" si="0"/>
        <v>15000</v>
      </c>
      <c r="I31" s="175">
        <v>15000</v>
      </c>
      <c r="J31" s="175"/>
      <c r="K31" s="175"/>
      <c r="L31" s="175"/>
      <c r="M31" s="175">
        <v>15000</v>
      </c>
      <c r="N31" s="175"/>
      <c r="O31" s="175"/>
      <c r="P31" s="175"/>
      <c r="Q31" s="175"/>
      <c r="R31" s="58"/>
      <c r="S31" s="58"/>
      <c r="T31" s="58"/>
      <c r="U31" s="58"/>
      <c r="V31" s="58"/>
      <c r="W31" s="58"/>
      <c r="X31" s="58"/>
      <c r="Y31" s="22"/>
    </row>
    <row r="32" ht="22" customHeight="1" spans="1:25">
      <c r="A32" s="173" t="s">
        <v>186</v>
      </c>
      <c r="B32" s="145" t="s">
        <v>256</v>
      </c>
      <c r="C32" s="145" t="s">
        <v>257</v>
      </c>
      <c r="D32" s="22">
        <v>2100101</v>
      </c>
      <c r="E32" s="22" t="s">
        <v>95</v>
      </c>
      <c r="F32" s="22" t="s">
        <v>258</v>
      </c>
      <c r="G32" s="145" t="s">
        <v>259</v>
      </c>
      <c r="H32" s="175">
        <f t="shared" si="0"/>
        <v>13200</v>
      </c>
      <c r="I32" s="175">
        <v>13200</v>
      </c>
      <c r="J32" s="175"/>
      <c r="K32" s="175"/>
      <c r="L32" s="175"/>
      <c r="M32" s="175">
        <v>13200</v>
      </c>
      <c r="N32" s="175"/>
      <c r="O32" s="175"/>
      <c r="P32" s="175"/>
      <c r="Q32" s="175"/>
      <c r="R32" s="58"/>
      <c r="S32" s="58"/>
      <c r="T32" s="58"/>
      <c r="U32" s="58"/>
      <c r="V32" s="58"/>
      <c r="W32" s="58"/>
      <c r="X32" s="58"/>
      <c r="Y32" s="22"/>
    </row>
    <row r="33" ht="22" customHeight="1" spans="1:25">
      <c r="A33" s="173" t="s">
        <v>186</v>
      </c>
      <c r="B33" s="279" t="s">
        <v>201</v>
      </c>
      <c r="C33" s="145" t="s">
        <v>202</v>
      </c>
      <c r="D33" s="22">
        <v>2100716</v>
      </c>
      <c r="E33" s="22" t="s">
        <v>260</v>
      </c>
      <c r="F33" s="22" t="s">
        <v>203</v>
      </c>
      <c r="G33" s="145" t="s">
        <v>204</v>
      </c>
      <c r="H33" s="175">
        <f t="shared" ref="H33:H49" si="1">I33</f>
        <v>298836</v>
      </c>
      <c r="I33" s="175">
        <v>298836</v>
      </c>
      <c r="J33" s="175"/>
      <c r="K33" s="175"/>
      <c r="L33" s="175"/>
      <c r="M33" s="175">
        <v>298836</v>
      </c>
      <c r="N33" s="175"/>
      <c r="O33" s="175"/>
      <c r="P33" s="175"/>
      <c r="Q33" s="175"/>
      <c r="R33" s="58"/>
      <c r="S33" s="58"/>
      <c r="T33" s="58"/>
      <c r="U33" s="58"/>
      <c r="V33" s="58"/>
      <c r="W33" s="58"/>
      <c r="X33" s="58"/>
      <c r="Y33" s="22"/>
    </row>
    <row r="34" ht="22" customHeight="1" spans="1:25">
      <c r="A34" s="173" t="s">
        <v>186</v>
      </c>
      <c r="B34" s="279" t="s">
        <v>205</v>
      </c>
      <c r="C34" s="145" t="s">
        <v>206</v>
      </c>
      <c r="D34" s="22">
        <v>2100716</v>
      </c>
      <c r="E34" s="22" t="s">
        <v>260</v>
      </c>
      <c r="F34" s="22" t="s">
        <v>207</v>
      </c>
      <c r="G34" s="145" t="s">
        <v>208</v>
      </c>
      <c r="H34" s="175">
        <f t="shared" si="1"/>
        <v>348036</v>
      </c>
      <c r="I34" s="175">
        <v>348036</v>
      </c>
      <c r="J34" s="175"/>
      <c r="K34" s="175"/>
      <c r="L34" s="175"/>
      <c r="M34" s="175">
        <v>348036</v>
      </c>
      <c r="N34" s="175"/>
      <c r="O34" s="175"/>
      <c r="P34" s="175"/>
      <c r="Q34" s="175"/>
      <c r="R34" s="58"/>
      <c r="S34" s="58"/>
      <c r="T34" s="58"/>
      <c r="U34" s="58"/>
      <c r="V34" s="58"/>
      <c r="W34" s="58"/>
      <c r="X34" s="58"/>
      <c r="Y34" s="22"/>
    </row>
    <row r="35" ht="22" customHeight="1" spans="1:25">
      <c r="A35" s="173" t="s">
        <v>186</v>
      </c>
      <c r="B35" s="279" t="s">
        <v>209</v>
      </c>
      <c r="C35" s="145" t="s">
        <v>210</v>
      </c>
      <c r="D35" s="22">
        <v>2100716</v>
      </c>
      <c r="E35" s="22" t="s">
        <v>260</v>
      </c>
      <c r="F35" s="22" t="s">
        <v>211</v>
      </c>
      <c r="G35" s="145" t="s">
        <v>212</v>
      </c>
      <c r="H35" s="175">
        <f t="shared" si="1"/>
        <v>120480</v>
      </c>
      <c r="I35" s="175">
        <v>120480</v>
      </c>
      <c r="J35" s="175"/>
      <c r="K35" s="175"/>
      <c r="L35" s="175"/>
      <c r="M35" s="175">
        <v>120480</v>
      </c>
      <c r="N35" s="175"/>
      <c r="O35" s="175"/>
      <c r="P35" s="175"/>
      <c r="Q35" s="175"/>
      <c r="R35" s="58"/>
      <c r="S35" s="58"/>
      <c r="T35" s="58"/>
      <c r="U35" s="58"/>
      <c r="V35" s="58"/>
      <c r="W35" s="58"/>
      <c r="X35" s="58"/>
      <c r="Y35" s="22"/>
    </row>
    <row r="36" ht="22" customHeight="1" spans="1:25">
      <c r="A36" s="173" t="s">
        <v>186</v>
      </c>
      <c r="B36" s="279" t="s">
        <v>213</v>
      </c>
      <c r="C36" s="145" t="s">
        <v>214</v>
      </c>
      <c r="D36" s="22">
        <v>2100716</v>
      </c>
      <c r="E36" s="22" t="s">
        <v>260</v>
      </c>
      <c r="F36" s="22" t="s">
        <v>211</v>
      </c>
      <c r="G36" s="145" t="s">
        <v>212</v>
      </c>
      <c r="H36" s="175">
        <f t="shared" si="1"/>
        <v>24903</v>
      </c>
      <c r="I36" s="175">
        <v>24903</v>
      </c>
      <c r="J36" s="175"/>
      <c r="K36" s="175"/>
      <c r="L36" s="175"/>
      <c r="M36" s="175">
        <v>24903</v>
      </c>
      <c r="N36" s="175"/>
      <c r="O36" s="175"/>
      <c r="P36" s="175"/>
      <c r="Q36" s="175"/>
      <c r="R36" s="58"/>
      <c r="S36" s="58"/>
      <c r="T36" s="58"/>
      <c r="U36" s="58"/>
      <c r="V36" s="58"/>
      <c r="W36" s="58"/>
      <c r="X36" s="58"/>
      <c r="Y36" s="22"/>
    </row>
    <row r="37" ht="22" customHeight="1" spans="1:25">
      <c r="A37" s="173" t="s">
        <v>186</v>
      </c>
      <c r="B37" s="279" t="s">
        <v>261</v>
      </c>
      <c r="C37" s="145" t="s">
        <v>216</v>
      </c>
      <c r="D37" s="22">
        <v>2100716</v>
      </c>
      <c r="E37" s="22" t="s">
        <v>260</v>
      </c>
      <c r="F37" s="22" t="s">
        <v>211</v>
      </c>
      <c r="G37" s="145" t="s">
        <v>212</v>
      </c>
      <c r="H37" s="175">
        <f t="shared" si="1"/>
        <v>60240</v>
      </c>
      <c r="I37" s="175">
        <v>60240</v>
      </c>
      <c r="J37" s="175"/>
      <c r="K37" s="175"/>
      <c r="L37" s="175"/>
      <c r="M37" s="175">
        <v>60240</v>
      </c>
      <c r="N37" s="175"/>
      <c r="O37" s="175"/>
      <c r="P37" s="175"/>
      <c r="Q37" s="175"/>
      <c r="R37" s="58"/>
      <c r="S37" s="58"/>
      <c r="T37" s="58"/>
      <c r="U37" s="58"/>
      <c r="V37" s="58"/>
      <c r="W37" s="58"/>
      <c r="X37" s="58"/>
      <c r="Y37" s="22"/>
    </row>
    <row r="38" ht="22" customHeight="1" spans="1:25">
      <c r="A38" s="173" t="s">
        <v>186</v>
      </c>
      <c r="B38" s="145" t="s">
        <v>262</v>
      </c>
      <c r="C38" s="145" t="s">
        <v>232</v>
      </c>
      <c r="D38" s="22">
        <v>2100716</v>
      </c>
      <c r="E38" s="22" t="s">
        <v>260</v>
      </c>
      <c r="F38" s="22" t="s">
        <v>233</v>
      </c>
      <c r="G38" s="145" t="s">
        <v>234</v>
      </c>
      <c r="H38" s="175">
        <f t="shared" si="1"/>
        <v>5000</v>
      </c>
      <c r="I38" s="175">
        <v>5000</v>
      </c>
      <c r="J38" s="175"/>
      <c r="K38" s="175"/>
      <c r="L38" s="175"/>
      <c r="M38" s="175">
        <v>5000</v>
      </c>
      <c r="N38" s="175"/>
      <c r="O38" s="175"/>
      <c r="P38" s="175"/>
      <c r="Q38" s="175"/>
      <c r="R38" s="58"/>
      <c r="S38" s="58"/>
      <c r="T38" s="58"/>
      <c r="U38" s="58"/>
      <c r="V38" s="58"/>
      <c r="W38" s="58"/>
      <c r="X38" s="58"/>
      <c r="Y38" s="22"/>
    </row>
    <row r="39" ht="22" customHeight="1" spans="1:25">
      <c r="A39" s="173" t="s">
        <v>186</v>
      </c>
      <c r="B39" s="145" t="s">
        <v>262</v>
      </c>
      <c r="C39" s="145" t="s">
        <v>232</v>
      </c>
      <c r="D39" s="22">
        <v>2100716</v>
      </c>
      <c r="E39" s="22" t="s">
        <v>260</v>
      </c>
      <c r="F39" s="22" t="s">
        <v>235</v>
      </c>
      <c r="G39" s="145" t="s">
        <v>236</v>
      </c>
      <c r="H39" s="175">
        <f t="shared" si="1"/>
        <v>4000</v>
      </c>
      <c r="I39" s="175">
        <v>4000</v>
      </c>
      <c r="J39" s="175"/>
      <c r="K39" s="175"/>
      <c r="L39" s="175"/>
      <c r="M39" s="175">
        <v>4000</v>
      </c>
      <c r="N39" s="175"/>
      <c r="O39" s="175"/>
      <c r="P39" s="175"/>
      <c r="Q39" s="175"/>
      <c r="R39" s="58"/>
      <c r="S39" s="58"/>
      <c r="T39" s="58"/>
      <c r="U39" s="58"/>
      <c r="V39" s="58"/>
      <c r="W39" s="58"/>
      <c r="X39" s="58"/>
      <c r="Y39" s="22"/>
    </row>
    <row r="40" ht="22" customHeight="1" spans="1:25">
      <c r="A40" s="173" t="s">
        <v>186</v>
      </c>
      <c r="B40" s="279" t="s">
        <v>239</v>
      </c>
      <c r="C40" s="145" t="s">
        <v>162</v>
      </c>
      <c r="D40" s="22">
        <v>2100716</v>
      </c>
      <c r="E40" s="22" t="s">
        <v>260</v>
      </c>
      <c r="F40" s="22" t="s">
        <v>240</v>
      </c>
      <c r="G40" s="145" t="s">
        <v>162</v>
      </c>
      <c r="H40" s="175">
        <f t="shared" si="1"/>
        <v>2160</v>
      </c>
      <c r="I40" s="175">
        <v>2160</v>
      </c>
      <c r="J40" s="175"/>
      <c r="K40" s="175"/>
      <c r="L40" s="175"/>
      <c r="M40" s="175">
        <v>2160</v>
      </c>
      <c r="N40" s="175"/>
      <c r="O40" s="175"/>
      <c r="P40" s="175"/>
      <c r="Q40" s="175"/>
      <c r="R40" s="58"/>
      <c r="S40" s="58"/>
      <c r="T40" s="58"/>
      <c r="U40" s="58"/>
      <c r="V40" s="58"/>
      <c r="W40" s="58"/>
      <c r="X40" s="58"/>
      <c r="Y40" s="22"/>
    </row>
    <row r="41" ht="22" customHeight="1" spans="1:25">
      <c r="A41" s="173" t="s">
        <v>186</v>
      </c>
      <c r="B41" s="279" t="s">
        <v>263</v>
      </c>
      <c r="C41" s="145" t="s">
        <v>242</v>
      </c>
      <c r="D41" s="22">
        <v>2100716</v>
      </c>
      <c r="E41" s="22" t="s">
        <v>260</v>
      </c>
      <c r="F41" s="22" t="s">
        <v>243</v>
      </c>
      <c r="G41" s="145" t="s">
        <v>242</v>
      </c>
      <c r="H41" s="175">
        <f t="shared" si="1"/>
        <v>10500</v>
      </c>
      <c r="I41" s="175">
        <v>10500</v>
      </c>
      <c r="J41" s="175"/>
      <c r="K41" s="175"/>
      <c r="L41" s="175"/>
      <c r="M41" s="175">
        <v>10500</v>
      </c>
      <c r="N41" s="175"/>
      <c r="O41" s="175"/>
      <c r="P41" s="175"/>
      <c r="Q41" s="175"/>
      <c r="R41" s="58"/>
      <c r="S41" s="58"/>
      <c r="T41" s="58"/>
      <c r="U41" s="58"/>
      <c r="V41" s="58"/>
      <c r="W41" s="58"/>
      <c r="X41" s="58"/>
      <c r="Y41" s="22"/>
    </row>
    <row r="42" ht="22" customHeight="1" spans="1:25">
      <c r="A42" s="173" t="s">
        <v>186</v>
      </c>
      <c r="B42" s="279" t="s">
        <v>252</v>
      </c>
      <c r="C42" s="22" t="s">
        <v>253</v>
      </c>
      <c r="D42" s="22">
        <v>2100716</v>
      </c>
      <c r="E42" s="22" t="s">
        <v>260</v>
      </c>
      <c r="F42" s="22" t="s">
        <v>250</v>
      </c>
      <c r="G42" s="22" t="s">
        <v>251</v>
      </c>
      <c r="H42" s="175">
        <f t="shared" si="1"/>
        <v>52800</v>
      </c>
      <c r="I42" s="175">
        <v>52800</v>
      </c>
      <c r="J42" s="175"/>
      <c r="K42" s="175"/>
      <c r="L42" s="175"/>
      <c r="M42" s="175">
        <v>52800</v>
      </c>
      <c r="N42" s="175"/>
      <c r="O42" s="175"/>
      <c r="P42" s="175"/>
      <c r="Q42" s="175"/>
      <c r="R42" s="58"/>
      <c r="S42" s="58"/>
      <c r="T42" s="58"/>
      <c r="U42" s="58"/>
      <c r="V42" s="58"/>
      <c r="W42" s="58"/>
      <c r="X42" s="58"/>
      <c r="Y42" s="22"/>
    </row>
    <row r="43" ht="22" customHeight="1" spans="1:25">
      <c r="A43" s="173" t="s">
        <v>186</v>
      </c>
      <c r="B43" s="279" t="s">
        <v>264</v>
      </c>
      <c r="C43" s="22" t="s">
        <v>249</v>
      </c>
      <c r="D43" s="22">
        <v>2100716</v>
      </c>
      <c r="E43" s="22" t="s">
        <v>260</v>
      </c>
      <c r="F43" s="22" t="s">
        <v>250</v>
      </c>
      <c r="G43" s="22" t="s">
        <v>251</v>
      </c>
      <c r="H43" s="175">
        <f t="shared" si="1"/>
        <v>5280</v>
      </c>
      <c r="I43" s="175">
        <v>5280</v>
      </c>
      <c r="J43" s="175"/>
      <c r="K43" s="175"/>
      <c r="L43" s="175"/>
      <c r="M43" s="175">
        <v>5280</v>
      </c>
      <c r="N43" s="175"/>
      <c r="O43" s="175"/>
      <c r="P43" s="175"/>
      <c r="Q43" s="175"/>
      <c r="R43" s="58"/>
      <c r="S43" s="58"/>
      <c r="T43" s="58"/>
      <c r="U43" s="58"/>
      <c r="V43" s="58"/>
      <c r="W43" s="58"/>
      <c r="X43" s="58"/>
      <c r="Y43" s="22"/>
    </row>
    <row r="44" ht="22" customHeight="1" spans="1:25">
      <c r="A44" s="173" t="s">
        <v>186</v>
      </c>
      <c r="B44" s="279" t="s">
        <v>265</v>
      </c>
      <c r="C44" s="145" t="s">
        <v>266</v>
      </c>
      <c r="D44" s="22" t="s">
        <v>267</v>
      </c>
      <c r="E44" s="145" t="s">
        <v>268</v>
      </c>
      <c r="F44" s="22" t="s">
        <v>269</v>
      </c>
      <c r="G44" s="145" t="s">
        <v>270</v>
      </c>
      <c r="H44" s="175">
        <f t="shared" si="1"/>
        <v>125705</v>
      </c>
      <c r="I44" s="175">
        <v>125705</v>
      </c>
      <c r="J44" s="175"/>
      <c r="K44" s="175"/>
      <c r="L44" s="175"/>
      <c r="M44" s="175">
        <v>125705</v>
      </c>
      <c r="N44" s="175"/>
      <c r="O44" s="175"/>
      <c r="P44" s="175"/>
      <c r="Q44" s="175"/>
      <c r="R44" s="58"/>
      <c r="S44" s="58"/>
      <c r="T44" s="58"/>
      <c r="U44" s="58"/>
      <c r="V44" s="58"/>
      <c r="W44" s="58"/>
      <c r="X44" s="58"/>
      <c r="Y44" s="22"/>
    </row>
    <row r="45" ht="22" customHeight="1" spans="1:25">
      <c r="A45" s="173" t="s">
        <v>186</v>
      </c>
      <c r="B45" s="145" t="s">
        <v>271</v>
      </c>
      <c r="C45" s="145" t="s">
        <v>266</v>
      </c>
      <c r="D45" s="22" t="s">
        <v>272</v>
      </c>
      <c r="E45" s="145" t="s">
        <v>273</v>
      </c>
      <c r="F45" s="22" t="s">
        <v>269</v>
      </c>
      <c r="G45" s="145" t="s">
        <v>270</v>
      </c>
      <c r="H45" s="175">
        <f t="shared" si="1"/>
        <v>108402</v>
      </c>
      <c r="I45" s="175">
        <v>108402</v>
      </c>
      <c r="J45" s="175"/>
      <c r="K45" s="175"/>
      <c r="L45" s="175"/>
      <c r="M45" s="175">
        <v>108402</v>
      </c>
      <c r="N45" s="175"/>
      <c r="O45" s="175"/>
      <c r="P45" s="175"/>
      <c r="Q45" s="175"/>
      <c r="R45" s="58"/>
      <c r="S45" s="58"/>
      <c r="T45" s="58"/>
      <c r="U45" s="58"/>
      <c r="V45" s="58"/>
      <c r="W45" s="58"/>
      <c r="X45" s="58"/>
      <c r="Y45" s="22"/>
    </row>
    <row r="46" ht="22" customHeight="1" spans="1:25">
      <c r="A46" s="173" t="s">
        <v>186</v>
      </c>
      <c r="B46" s="183" t="s">
        <v>271</v>
      </c>
      <c r="C46" s="145" t="s">
        <v>266</v>
      </c>
      <c r="D46" s="22" t="s">
        <v>274</v>
      </c>
      <c r="E46" s="145" t="s">
        <v>275</v>
      </c>
      <c r="F46" s="22" t="s">
        <v>276</v>
      </c>
      <c r="G46" s="145" t="s">
        <v>277</v>
      </c>
      <c r="H46" s="175">
        <f t="shared" si="1"/>
        <v>164792</v>
      </c>
      <c r="I46" s="175">
        <v>164792</v>
      </c>
      <c r="J46" s="175"/>
      <c r="K46" s="175"/>
      <c r="L46" s="175"/>
      <c r="M46" s="175">
        <v>164792</v>
      </c>
      <c r="N46" s="175"/>
      <c r="O46" s="175"/>
      <c r="P46" s="175"/>
      <c r="Q46" s="175"/>
      <c r="R46" s="58"/>
      <c r="S46" s="58"/>
      <c r="T46" s="58"/>
      <c r="U46" s="58"/>
      <c r="V46" s="58"/>
      <c r="W46" s="58"/>
      <c r="X46" s="58"/>
      <c r="Y46" s="22"/>
    </row>
    <row r="47" ht="22" customHeight="1" spans="1:25">
      <c r="A47" s="173" t="s">
        <v>186</v>
      </c>
      <c r="B47" s="145" t="s">
        <v>271</v>
      </c>
      <c r="C47" s="145" t="s">
        <v>266</v>
      </c>
      <c r="D47" s="22" t="s">
        <v>278</v>
      </c>
      <c r="E47" s="145" t="s">
        <v>107</v>
      </c>
      <c r="F47" s="22" t="s">
        <v>229</v>
      </c>
      <c r="G47" s="145" t="s">
        <v>230</v>
      </c>
      <c r="H47" s="175">
        <f t="shared" si="1"/>
        <v>17390</v>
      </c>
      <c r="I47" s="175">
        <v>17390</v>
      </c>
      <c r="J47" s="175"/>
      <c r="K47" s="175"/>
      <c r="L47" s="175"/>
      <c r="M47" s="175">
        <v>17390</v>
      </c>
      <c r="N47" s="175"/>
      <c r="O47" s="175"/>
      <c r="P47" s="175"/>
      <c r="Q47" s="175"/>
      <c r="R47" s="58"/>
      <c r="S47" s="58"/>
      <c r="T47" s="58"/>
      <c r="U47" s="58"/>
      <c r="V47" s="58"/>
      <c r="W47" s="58"/>
      <c r="X47" s="58"/>
      <c r="Y47" s="22"/>
    </row>
    <row r="48" ht="22" customHeight="1" spans="1:25">
      <c r="A48" s="173" t="s">
        <v>186</v>
      </c>
      <c r="B48" s="145" t="s">
        <v>271</v>
      </c>
      <c r="C48" s="145" t="s">
        <v>266</v>
      </c>
      <c r="D48" s="22" t="s">
        <v>278</v>
      </c>
      <c r="E48" s="145" t="s">
        <v>107</v>
      </c>
      <c r="F48" s="22" t="s">
        <v>229</v>
      </c>
      <c r="G48" s="145" t="s">
        <v>230</v>
      </c>
      <c r="H48" s="175">
        <f t="shared" si="1"/>
        <v>6580</v>
      </c>
      <c r="I48" s="175">
        <v>6580</v>
      </c>
      <c r="J48" s="175"/>
      <c r="K48" s="175"/>
      <c r="L48" s="175"/>
      <c r="M48" s="175">
        <v>6580</v>
      </c>
      <c r="N48" s="175"/>
      <c r="O48" s="175"/>
      <c r="P48" s="175"/>
      <c r="Q48" s="175"/>
      <c r="R48" s="58"/>
      <c r="S48" s="58"/>
      <c r="T48" s="58"/>
      <c r="U48" s="58"/>
      <c r="V48" s="58"/>
      <c r="W48" s="58"/>
      <c r="X48" s="58"/>
      <c r="Y48" s="22"/>
    </row>
    <row r="49" ht="22" customHeight="1" spans="1:25">
      <c r="A49" s="173" t="s">
        <v>186</v>
      </c>
      <c r="B49" s="145" t="s">
        <v>279</v>
      </c>
      <c r="C49" s="145" t="s">
        <v>280</v>
      </c>
      <c r="D49" s="22">
        <v>2101199</v>
      </c>
      <c r="E49" s="145" t="s">
        <v>107</v>
      </c>
      <c r="F49" s="22">
        <v>30112</v>
      </c>
      <c r="G49" s="145" t="s">
        <v>230</v>
      </c>
      <c r="H49" s="175">
        <f t="shared" si="1"/>
        <v>15717</v>
      </c>
      <c r="I49" s="175">
        <v>15717</v>
      </c>
      <c r="J49" s="175"/>
      <c r="K49" s="175"/>
      <c r="L49" s="175"/>
      <c r="M49" s="175">
        <v>15717</v>
      </c>
      <c r="N49" s="175"/>
      <c r="O49" s="175"/>
      <c r="P49" s="175"/>
      <c r="Q49" s="175"/>
      <c r="R49" s="58"/>
      <c r="S49" s="58"/>
      <c r="T49" s="58"/>
      <c r="U49" s="58"/>
      <c r="V49" s="58"/>
      <c r="W49" s="58"/>
      <c r="X49" s="58"/>
      <c r="Y49" s="22"/>
    </row>
    <row r="50" ht="27" customHeight="1" spans="1:25">
      <c r="A50" s="184" t="s">
        <v>56</v>
      </c>
      <c r="B50" s="185"/>
      <c r="C50" s="185"/>
      <c r="D50" s="185"/>
      <c r="E50" s="185"/>
      <c r="F50" s="185"/>
      <c r="G50" s="186"/>
      <c r="H50" s="187">
        <f>SUM(H9:H49)</f>
        <v>5348957</v>
      </c>
      <c r="I50" s="187">
        <f>SUM(I9:I49)</f>
        <v>5348957</v>
      </c>
      <c r="J50" s="187">
        <f>SUM(J9:J49)</f>
        <v>0</v>
      </c>
      <c r="K50" s="187">
        <f>SUM(K9:K49)</f>
        <v>0</v>
      </c>
      <c r="L50" s="187">
        <f>SUM(L9:L49)</f>
        <v>0</v>
      </c>
      <c r="M50" s="187">
        <f t="shared" ref="M50:Y50" si="2">SUM(M9:M49)</f>
        <v>5348957</v>
      </c>
      <c r="N50" s="192">
        <f t="shared" si="2"/>
        <v>0</v>
      </c>
      <c r="O50" s="192">
        <f t="shared" si="2"/>
        <v>0</v>
      </c>
      <c r="P50" s="192">
        <f t="shared" si="2"/>
        <v>0</v>
      </c>
      <c r="Q50" s="192">
        <f t="shared" si="2"/>
        <v>0</v>
      </c>
      <c r="R50" s="192">
        <f t="shared" si="2"/>
        <v>0</v>
      </c>
      <c r="S50" s="192">
        <f t="shared" si="2"/>
        <v>0</v>
      </c>
      <c r="T50" s="192">
        <f t="shared" si="2"/>
        <v>0</v>
      </c>
      <c r="U50" s="192">
        <f t="shared" si="2"/>
        <v>0</v>
      </c>
      <c r="V50" s="192">
        <f t="shared" si="2"/>
        <v>0</v>
      </c>
      <c r="W50" s="192">
        <f t="shared" si="2"/>
        <v>0</v>
      </c>
      <c r="X50" s="192">
        <f t="shared" si="2"/>
        <v>0</v>
      </c>
      <c r="Y50" s="192">
        <f t="shared" si="2"/>
        <v>0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50:G5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26"/>
  <sheetViews>
    <sheetView zoomScale="110" zoomScaleNormal="110" workbookViewId="0">
      <selection activeCell="M17" sqref="M17"/>
    </sheetView>
  </sheetViews>
  <sheetFormatPr defaultColWidth="9.14285714285714" defaultRowHeight="14.25" customHeight="1"/>
  <cols>
    <col min="1" max="1" width="11.8571428571429" style="1" customWidth="1"/>
    <col min="2" max="2" width="13.1142857142857" style="1" customWidth="1"/>
    <col min="3" max="3" width="20.5047619047619" style="1" customWidth="1"/>
    <col min="4" max="4" width="14.0190476190476" style="1" customWidth="1"/>
    <col min="5" max="5" width="11.1428571428571" style="1" customWidth="1"/>
    <col min="6" max="6" width="16.7428571428571" style="1" customWidth="1"/>
    <col min="7" max="7" width="9.85714285714286" style="1" customWidth="1"/>
    <col min="8" max="8" width="14.4095238095238" style="1" customWidth="1"/>
    <col min="9" max="9" width="13.3809523809524" style="1" customWidth="1"/>
    <col min="10" max="10" width="14.1428571428571" style="1" customWidth="1"/>
    <col min="11" max="11" width="13.8952380952381" style="1" customWidth="1"/>
    <col min="12" max="12" width="7.53333333333333" style="1" customWidth="1"/>
    <col min="13" max="13" width="6.87619047619048" style="1" customWidth="1"/>
    <col min="14" max="14" width="8.43809523809524" style="1" customWidth="1"/>
    <col min="15" max="15" width="14.0190476190476" style="1" customWidth="1"/>
    <col min="16" max="16" width="7.13333333333333" style="1" customWidth="1"/>
    <col min="17" max="17" width="6.87619047619048" style="1" customWidth="1"/>
    <col min="18" max="18" width="7.00952380952381" style="1" customWidth="1"/>
    <col min="19" max="19" width="6.22857142857143" style="1" customWidth="1"/>
    <col min="20" max="20" width="6.09523809523809" style="1" customWidth="1"/>
    <col min="21" max="21" width="6.87619047619048" style="1" customWidth="1"/>
    <col min="22" max="22" width="6.23809523809524" style="1" customWidth="1"/>
    <col min="23" max="23" width="7.4" style="1" customWidth="1"/>
    <col min="24" max="24" width="6.09523809523809" style="1" customWidth="1"/>
    <col min="25" max="25" width="9.14285714285714" style="1" customWidth="1"/>
    <col min="26" max="16384" width="9.14285714285714" style="1"/>
  </cols>
  <sheetData>
    <row r="1" ht="13.5" customHeight="1" spans="2:24">
      <c r="B1" s="151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51"/>
      <c r="W1" s="39"/>
      <c r="X1" s="39" t="s">
        <v>281</v>
      </c>
    </row>
    <row r="2" ht="27.75" customHeight="1" spans="1:24">
      <c r="A2" s="5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27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51"/>
      <c r="W3" s="122"/>
      <c r="X3" s="122" t="s">
        <v>158</v>
      </c>
    </row>
    <row r="4" ht="21.75" customHeight="1" spans="1:24">
      <c r="A4" s="10" t="s">
        <v>283</v>
      </c>
      <c r="B4" s="11" t="s">
        <v>169</v>
      </c>
      <c r="C4" s="10" t="s">
        <v>170</v>
      </c>
      <c r="D4" s="10" t="s">
        <v>168</v>
      </c>
      <c r="E4" s="11" t="s">
        <v>171</v>
      </c>
      <c r="F4" s="11" t="s">
        <v>172</v>
      </c>
      <c r="G4" s="11" t="s">
        <v>284</v>
      </c>
      <c r="H4" s="11" t="s">
        <v>285</v>
      </c>
      <c r="I4" s="17" t="s">
        <v>56</v>
      </c>
      <c r="J4" s="12" t="s">
        <v>286</v>
      </c>
      <c r="K4" s="13"/>
      <c r="L4" s="13"/>
      <c r="M4" s="14"/>
      <c r="N4" s="12" t="s">
        <v>177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56" t="s">
        <v>59</v>
      </c>
      <c r="K5" s="157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183</v>
      </c>
      <c r="U5" s="11" t="s">
        <v>66</v>
      </c>
      <c r="V5" s="11" t="s">
        <v>67</v>
      </c>
      <c r="W5" s="11" t="s">
        <v>68</v>
      </c>
      <c r="X5" s="11" t="s">
        <v>69</v>
      </c>
    </row>
    <row r="6" ht="15" customHeight="1" spans="1:24">
      <c r="A6" s="30"/>
      <c r="B6" s="30"/>
      <c r="C6" s="30"/>
      <c r="D6" s="30"/>
      <c r="E6" s="30"/>
      <c r="F6" s="30"/>
      <c r="G6" s="30"/>
      <c r="H6" s="30"/>
      <c r="I6" s="30"/>
      <c r="J6" s="158" t="s">
        <v>58</v>
      </c>
      <c r="K6" s="87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4" customHeight="1" spans="1:24">
      <c r="A7" s="18"/>
      <c r="B7" s="20"/>
      <c r="C7" s="18"/>
      <c r="D7" s="18"/>
      <c r="E7" s="19"/>
      <c r="F7" s="19"/>
      <c r="G7" s="19"/>
      <c r="H7" s="19"/>
      <c r="I7" s="20"/>
      <c r="J7" s="45" t="s">
        <v>58</v>
      </c>
      <c r="K7" s="45" t="s">
        <v>287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9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4" customHeight="1" spans="1:24">
      <c r="A9" s="21" t="s">
        <v>288</v>
      </c>
      <c r="B9" s="283" t="s">
        <v>289</v>
      </c>
      <c r="C9" s="144" t="s">
        <v>290</v>
      </c>
      <c r="D9" s="21" t="s">
        <v>186</v>
      </c>
      <c r="E9" s="21">
        <v>2100408</v>
      </c>
      <c r="F9" s="21" t="s">
        <v>97</v>
      </c>
      <c r="G9" s="21" t="s">
        <v>258</v>
      </c>
      <c r="H9" s="21" t="s">
        <v>259</v>
      </c>
      <c r="I9" s="159">
        <f>J9</f>
        <v>26173</v>
      </c>
      <c r="J9" s="159">
        <v>26173</v>
      </c>
      <c r="K9" s="159">
        <v>26173</v>
      </c>
      <c r="L9" s="160"/>
      <c r="M9" s="160"/>
      <c r="N9" s="160"/>
      <c r="O9" s="160"/>
      <c r="P9" s="160"/>
      <c r="Q9" s="160"/>
      <c r="R9" s="160"/>
      <c r="S9" s="160"/>
      <c r="T9" s="160"/>
      <c r="U9" s="159"/>
      <c r="V9" s="159"/>
      <c r="W9" s="160"/>
      <c r="X9" s="159"/>
    </row>
    <row r="10" ht="24" customHeight="1" spans="1:24">
      <c r="A10" s="21" t="s">
        <v>288</v>
      </c>
      <c r="B10" s="283" t="s">
        <v>289</v>
      </c>
      <c r="C10" s="144" t="s">
        <v>290</v>
      </c>
      <c r="D10" s="21" t="s">
        <v>186</v>
      </c>
      <c r="E10" s="21">
        <v>2100408</v>
      </c>
      <c r="F10" s="21" t="s">
        <v>97</v>
      </c>
      <c r="G10" s="21" t="s">
        <v>233</v>
      </c>
      <c r="H10" s="21" t="s">
        <v>234</v>
      </c>
      <c r="I10" s="159">
        <f t="shared" ref="I10:I25" si="0">J10</f>
        <v>150000</v>
      </c>
      <c r="J10" s="159">
        <v>150000</v>
      </c>
      <c r="K10" s="159">
        <v>150000</v>
      </c>
      <c r="L10" s="160"/>
      <c r="M10" s="160"/>
      <c r="N10" s="160"/>
      <c r="O10" s="160"/>
      <c r="P10" s="160"/>
      <c r="Q10" s="160"/>
      <c r="R10" s="160"/>
      <c r="S10" s="160"/>
      <c r="T10" s="160"/>
      <c r="U10" s="159"/>
      <c r="V10" s="159"/>
      <c r="W10" s="160"/>
      <c r="X10" s="159"/>
    </row>
    <row r="11" ht="24" customHeight="1" spans="1:24">
      <c r="A11" s="21" t="s">
        <v>288</v>
      </c>
      <c r="B11" s="283" t="s">
        <v>289</v>
      </c>
      <c r="C11" s="144" t="s">
        <v>290</v>
      </c>
      <c r="D11" s="21" t="s">
        <v>186</v>
      </c>
      <c r="E11" s="21">
        <v>2100408</v>
      </c>
      <c r="F11" s="21" t="s">
        <v>97</v>
      </c>
      <c r="G11" s="21" t="s">
        <v>235</v>
      </c>
      <c r="H11" s="21" t="s">
        <v>236</v>
      </c>
      <c r="I11" s="159">
        <f t="shared" si="0"/>
        <v>200000</v>
      </c>
      <c r="J11" s="159">
        <v>200000</v>
      </c>
      <c r="K11" s="159">
        <v>200000</v>
      </c>
      <c r="L11" s="160"/>
      <c r="M11" s="160"/>
      <c r="N11" s="160"/>
      <c r="O11" s="160"/>
      <c r="P11" s="160"/>
      <c r="Q11" s="160"/>
      <c r="R11" s="160"/>
      <c r="S11" s="160"/>
      <c r="T11" s="160"/>
      <c r="U11" s="159"/>
      <c r="V11" s="159"/>
      <c r="W11" s="160"/>
      <c r="X11" s="159"/>
    </row>
    <row r="12" ht="24" customHeight="1" spans="1:24">
      <c r="A12" s="21" t="s">
        <v>288</v>
      </c>
      <c r="B12" s="283" t="s">
        <v>289</v>
      </c>
      <c r="C12" s="144" t="s">
        <v>290</v>
      </c>
      <c r="D12" s="21" t="s">
        <v>186</v>
      </c>
      <c r="E12" s="21">
        <v>2100408</v>
      </c>
      <c r="F12" s="21" t="s">
        <v>97</v>
      </c>
      <c r="G12" s="21" t="s">
        <v>291</v>
      </c>
      <c r="H12" s="21" t="s">
        <v>200</v>
      </c>
      <c r="I12" s="159">
        <f t="shared" si="0"/>
        <v>296400</v>
      </c>
      <c r="J12" s="159">
        <v>296400</v>
      </c>
      <c r="K12" s="159">
        <v>296400</v>
      </c>
      <c r="L12" s="160"/>
      <c r="M12" s="160"/>
      <c r="N12" s="160"/>
      <c r="O12" s="160"/>
      <c r="P12" s="160"/>
      <c r="Q12" s="160"/>
      <c r="R12" s="160"/>
      <c r="S12" s="160"/>
      <c r="T12" s="160"/>
      <c r="U12" s="159"/>
      <c r="V12" s="159"/>
      <c r="W12" s="160"/>
      <c r="X12" s="159"/>
    </row>
    <row r="13" ht="25" customHeight="1" spans="1:24">
      <c r="A13" s="21" t="s">
        <v>288</v>
      </c>
      <c r="B13" s="283" t="s">
        <v>292</v>
      </c>
      <c r="C13" s="144" t="s">
        <v>293</v>
      </c>
      <c r="D13" s="21" t="s">
        <v>186</v>
      </c>
      <c r="E13" s="21">
        <v>2100409</v>
      </c>
      <c r="F13" s="21" t="s">
        <v>98</v>
      </c>
      <c r="G13" s="21" t="s">
        <v>258</v>
      </c>
      <c r="H13" s="21" t="s">
        <v>259</v>
      </c>
      <c r="I13" s="159">
        <f t="shared" si="0"/>
        <v>100000</v>
      </c>
      <c r="J13" s="159">
        <v>100000</v>
      </c>
      <c r="K13" s="159">
        <v>100000</v>
      </c>
      <c r="L13" s="160"/>
      <c r="M13" s="160"/>
      <c r="N13" s="160"/>
      <c r="O13" s="160"/>
      <c r="P13" s="160"/>
      <c r="Q13" s="160"/>
      <c r="R13" s="160"/>
      <c r="S13" s="160"/>
      <c r="T13" s="160"/>
      <c r="U13" s="159"/>
      <c r="V13" s="159"/>
      <c r="W13" s="160"/>
      <c r="X13" s="159"/>
    </row>
    <row r="14" ht="23" customHeight="1" spans="1:24">
      <c r="A14" s="21" t="s">
        <v>288</v>
      </c>
      <c r="B14" s="283" t="s">
        <v>292</v>
      </c>
      <c r="C14" s="144" t="s">
        <v>293</v>
      </c>
      <c r="D14" s="21" t="s">
        <v>186</v>
      </c>
      <c r="E14" s="21">
        <v>2100409</v>
      </c>
      <c r="F14" s="21" t="s">
        <v>98</v>
      </c>
      <c r="G14" s="21" t="s">
        <v>294</v>
      </c>
      <c r="H14" s="21" t="s">
        <v>295</v>
      </c>
      <c r="I14" s="159">
        <f t="shared" si="0"/>
        <v>109000</v>
      </c>
      <c r="J14" s="159">
        <v>109000</v>
      </c>
      <c r="K14" s="159">
        <v>109000</v>
      </c>
      <c r="L14" s="160"/>
      <c r="M14" s="160"/>
      <c r="N14" s="160"/>
      <c r="O14" s="160"/>
      <c r="P14" s="160"/>
      <c r="Q14" s="160"/>
      <c r="R14" s="160"/>
      <c r="S14" s="160"/>
      <c r="T14" s="160"/>
      <c r="U14" s="159"/>
      <c r="V14" s="159"/>
      <c r="W14" s="160"/>
      <c r="X14" s="159"/>
    </row>
    <row r="15" ht="25" customHeight="1" spans="1:24">
      <c r="A15" s="21" t="s">
        <v>288</v>
      </c>
      <c r="B15" s="283" t="s">
        <v>292</v>
      </c>
      <c r="C15" s="144" t="s">
        <v>293</v>
      </c>
      <c r="D15" s="21" t="s">
        <v>186</v>
      </c>
      <c r="E15" s="21">
        <v>2100409</v>
      </c>
      <c r="F15" s="21" t="s">
        <v>98</v>
      </c>
      <c r="G15" s="21" t="s">
        <v>246</v>
      </c>
      <c r="H15" s="144" t="s">
        <v>247</v>
      </c>
      <c r="I15" s="159">
        <f t="shared" si="0"/>
        <v>20000</v>
      </c>
      <c r="J15" s="159">
        <v>20000</v>
      </c>
      <c r="K15" s="159">
        <v>20000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59"/>
      <c r="V15" s="159"/>
      <c r="W15" s="160"/>
      <c r="X15" s="159"/>
    </row>
    <row r="16" ht="24" customHeight="1" spans="1:24">
      <c r="A16" s="21" t="s">
        <v>288</v>
      </c>
      <c r="B16" s="283" t="s">
        <v>296</v>
      </c>
      <c r="C16" s="144" t="s">
        <v>297</v>
      </c>
      <c r="D16" s="21" t="s">
        <v>186</v>
      </c>
      <c r="E16" s="21">
        <v>2100410</v>
      </c>
      <c r="F16" s="144" t="s">
        <v>298</v>
      </c>
      <c r="G16" s="21" t="s">
        <v>258</v>
      </c>
      <c r="H16" s="144" t="s">
        <v>259</v>
      </c>
      <c r="I16" s="159">
        <f t="shared" si="0"/>
        <v>670000</v>
      </c>
      <c r="J16" s="159">
        <v>670000</v>
      </c>
      <c r="K16" s="159">
        <v>670000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59"/>
      <c r="V16" s="159"/>
      <c r="W16" s="160"/>
      <c r="X16" s="159"/>
    </row>
    <row r="17" ht="26" customHeight="1" spans="1:24">
      <c r="A17" s="21" t="s">
        <v>288</v>
      </c>
      <c r="B17" s="283" t="s">
        <v>296</v>
      </c>
      <c r="C17" s="144" t="s">
        <v>297</v>
      </c>
      <c r="D17" s="21" t="s">
        <v>186</v>
      </c>
      <c r="E17" s="21">
        <v>2100410</v>
      </c>
      <c r="F17" s="144" t="s">
        <v>298</v>
      </c>
      <c r="G17" s="21" t="s">
        <v>294</v>
      </c>
      <c r="H17" s="144" t="s">
        <v>295</v>
      </c>
      <c r="I17" s="159">
        <f t="shared" si="0"/>
        <v>594000</v>
      </c>
      <c r="J17" s="159">
        <v>594000</v>
      </c>
      <c r="K17" s="159">
        <v>594000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59"/>
      <c r="V17" s="159"/>
      <c r="W17" s="160"/>
      <c r="X17" s="159"/>
    </row>
    <row r="18" ht="23" customHeight="1" spans="1:24">
      <c r="A18" s="21" t="s">
        <v>288</v>
      </c>
      <c r="B18" s="283" t="s">
        <v>296</v>
      </c>
      <c r="C18" s="144" t="s">
        <v>297</v>
      </c>
      <c r="D18" s="21" t="s">
        <v>186</v>
      </c>
      <c r="E18" s="21">
        <v>2100410</v>
      </c>
      <c r="F18" s="144" t="s">
        <v>298</v>
      </c>
      <c r="G18" s="21" t="s">
        <v>246</v>
      </c>
      <c r="H18" s="144" t="s">
        <v>247</v>
      </c>
      <c r="I18" s="159">
        <f t="shared" si="0"/>
        <v>20000</v>
      </c>
      <c r="J18" s="159">
        <v>20000</v>
      </c>
      <c r="K18" s="159">
        <v>20000</v>
      </c>
      <c r="L18" s="160"/>
      <c r="M18" s="160"/>
      <c r="N18" s="160"/>
      <c r="O18" s="160"/>
      <c r="P18" s="160"/>
      <c r="Q18" s="160"/>
      <c r="R18" s="160"/>
      <c r="S18" s="160"/>
      <c r="T18" s="160"/>
      <c r="U18" s="159"/>
      <c r="V18" s="159"/>
      <c r="W18" s="160"/>
      <c r="X18" s="159"/>
    </row>
    <row r="19" ht="25" customHeight="1" spans="1:24">
      <c r="A19" s="21" t="s">
        <v>288</v>
      </c>
      <c r="B19" s="283" t="s">
        <v>296</v>
      </c>
      <c r="C19" s="144" t="s">
        <v>297</v>
      </c>
      <c r="D19" s="21" t="s">
        <v>186</v>
      </c>
      <c r="E19" s="21">
        <v>2100410</v>
      </c>
      <c r="F19" s="144" t="s">
        <v>298</v>
      </c>
      <c r="G19" s="21" t="s">
        <v>291</v>
      </c>
      <c r="H19" s="144" t="s">
        <v>200</v>
      </c>
      <c r="I19" s="159">
        <f t="shared" si="0"/>
        <v>216000</v>
      </c>
      <c r="J19" s="159">
        <v>216000</v>
      </c>
      <c r="K19" s="159">
        <v>216000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59"/>
      <c r="V19" s="159"/>
      <c r="W19" s="160"/>
      <c r="X19" s="159"/>
    </row>
    <row r="20" ht="24" customHeight="1" spans="1:24">
      <c r="A20" s="21" t="s">
        <v>288</v>
      </c>
      <c r="B20" s="283" t="s">
        <v>299</v>
      </c>
      <c r="C20" s="144" t="s">
        <v>300</v>
      </c>
      <c r="D20" s="21" t="s">
        <v>186</v>
      </c>
      <c r="E20" s="21">
        <v>2100717</v>
      </c>
      <c r="F20" s="21" t="s">
        <v>102</v>
      </c>
      <c r="G20" s="21" t="s">
        <v>291</v>
      </c>
      <c r="H20" s="21" t="s">
        <v>200</v>
      </c>
      <c r="I20" s="159">
        <f t="shared" si="0"/>
        <v>104115</v>
      </c>
      <c r="J20" s="159">
        <v>104115</v>
      </c>
      <c r="K20" s="159">
        <v>104115</v>
      </c>
      <c r="L20" s="160"/>
      <c r="M20" s="160"/>
      <c r="N20" s="160"/>
      <c r="O20" s="160"/>
      <c r="P20" s="160"/>
      <c r="Q20" s="160"/>
      <c r="R20" s="160"/>
      <c r="S20" s="160"/>
      <c r="T20" s="160"/>
      <c r="U20" s="159"/>
      <c r="V20" s="159"/>
      <c r="W20" s="160"/>
      <c r="X20" s="159"/>
    </row>
    <row r="21" ht="23" customHeight="1" spans="1:24">
      <c r="A21" s="21" t="s">
        <v>288</v>
      </c>
      <c r="B21" s="283" t="s">
        <v>299</v>
      </c>
      <c r="C21" s="144" t="s">
        <v>300</v>
      </c>
      <c r="D21" s="21" t="s">
        <v>186</v>
      </c>
      <c r="E21" s="21">
        <v>2100717</v>
      </c>
      <c r="F21" s="21" t="s">
        <v>102</v>
      </c>
      <c r="G21" s="21" t="s">
        <v>301</v>
      </c>
      <c r="H21" s="21" t="s">
        <v>302</v>
      </c>
      <c r="I21" s="159">
        <f t="shared" si="0"/>
        <v>135157</v>
      </c>
      <c r="J21" s="159">
        <v>135157</v>
      </c>
      <c r="K21" s="159">
        <v>135157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59"/>
      <c r="V21" s="159"/>
      <c r="W21" s="160"/>
      <c r="X21" s="159"/>
    </row>
    <row r="22" ht="24" customHeight="1" spans="1:24">
      <c r="A22" s="21" t="s">
        <v>288</v>
      </c>
      <c r="B22" s="283" t="s">
        <v>299</v>
      </c>
      <c r="C22" s="144" t="s">
        <v>300</v>
      </c>
      <c r="D22" s="21" t="s">
        <v>186</v>
      </c>
      <c r="E22" s="21">
        <v>2100717</v>
      </c>
      <c r="F22" s="21" t="s">
        <v>102</v>
      </c>
      <c r="G22" s="21" t="s">
        <v>303</v>
      </c>
      <c r="H22" s="21" t="s">
        <v>304</v>
      </c>
      <c r="I22" s="159">
        <f t="shared" si="0"/>
        <v>852928</v>
      </c>
      <c r="J22" s="159">
        <v>852928</v>
      </c>
      <c r="K22" s="159">
        <v>852928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59"/>
      <c r="V22" s="159"/>
      <c r="W22" s="160"/>
      <c r="X22" s="159"/>
    </row>
    <row r="23" ht="27" customHeight="1" spans="1:24">
      <c r="A23" s="21" t="s">
        <v>288</v>
      </c>
      <c r="B23" s="283" t="s">
        <v>299</v>
      </c>
      <c r="C23" s="144" t="s">
        <v>305</v>
      </c>
      <c r="D23" s="21" t="s">
        <v>186</v>
      </c>
      <c r="E23" s="21">
        <v>2100717</v>
      </c>
      <c r="F23" s="21" t="s">
        <v>102</v>
      </c>
      <c r="G23" s="21" t="s">
        <v>291</v>
      </c>
      <c r="H23" s="21" t="s">
        <v>200</v>
      </c>
      <c r="I23" s="159">
        <f t="shared" si="0"/>
        <v>35540</v>
      </c>
      <c r="J23" s="159">
        <v>35540</v>
      </c>
      <c r="K23" s="159">
        <v>35540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59"/>
      <c r="V23" s="159"/>
      <c r="W23" s="160"/>
      <c r="X23" s="159"/>
    </row>
    <row r="24" ht="26" customHeight="1" spans="1:24">
      <c r="A24" s="21" t="s">
        <v>288</v>
      </c>
      <c r="B24" s="284" t="s">
        <v>299</v>
      </c>
      <c r="C24" s="144" t="s">
        <v>306</v>
      </c>
      <c r="D24" s="21" t="s">
        <v>186</v>
      </c>
      <c r="E24" s="21">
        <v>2100717</v>
      </c>
      <c r="F24" s="21" t="s">
        <v>102</v>
      </c>
      <c r="G24" s="153" t="s">
        <v>303</v>
      </c>
      <c r="H24" s="153" t="s">
        <v>304</v>
      </c>
      <c r="I24" s="159">
        <f t="shared" si="0"/>
        <v>221850</v>
      </c>
      <c r="J24" s="161">
        <v>221850</v>
      </c>
      <c r="K24" s="161">
        <v>221850</v>
      </c>
      <c r="L24" s="162" t="s">
        <v>12</v>
      </c>
      <c r="M24" s="162" t="s">
        <v>12</v>
      </c>
      <c r="N24" s="163" t="s">
        <v>12</v>
      </c>
      <c r="O24" s="163" t="s">
        <v>12</v>
      </c>
      <c r="P24" s="162"/>
      <c r="Q24" s="162" t="s">
        <v>12</v>
      </c>
      <c r="R24" s="162" t="s">
        <v>12</v>
      </c>
      <c r="S24" s="162" t="s">
        <v>12</v>
      </c>
      <c r="T24" s="162" t="s">
        <v>12</v>
      </c>
      <c r="U24" s="163" t="s">
        <v>12</v>
      </c>
      <c r="V24" s="162" t="s">
        <v>12</v>
      </c>
      <c r="W24" s="166" t="s">
        <v>12</v>
      </c>
      <c r="X24" s="162" t="s">
        <v>12</v>
      </c>
    </row>
    <row r="25" ht="26" customHeight="1" spans="1:24">
      <c r="A25" s="21" t="s">
        <v>288</v>
      </c>
      <c r="B25" s="285" t="s">
        <v>307</v>
      </c>
      <c r="C25" s="144" t="s">
        <v>308</v>
      </c>
      <c r="D25" s="21" t="s">
        <v>186</v>
      </c>
      <c r="E25" s="155" t="s">
        <v>309</v>
      </c>
      <c r="F25" s="155" t="s">
        <v>108</v>
      </c>
      <c r="G25" s="153">
        <v>30311</v>
      </c>
      <c r="H25" s="153" t="s">
        <v>304</v>
      </c>
      <c r="I25" s="159">
        <f t="shared" si="0"/>
        <v>118818</v>
      </c>
      <c r="J25" s="164">
        <v>118818</v>
      </c>
      <c r="K25" s="164">
        <v>118818</v>
      </c>
      <c r="L25" s="165" t="s">
        <v>12</v>
      </c>
      <c r="M25" s="165" t="s">
        <v>12</v>
      </c>
      <c r="N25" s="166" t="s">
        <v>12</v>
      </c>
      <c r="O25" s="166" t="s">
        <v>12</v>
      </c>
      <c r="P25" s="165"/>
      <c r="Q25" s="165" t="s">
        <v>12</v>
      </c>
      <c r="R25" s="165" t="s">
        <v>12</v>
      </c>
      <c r="S25" s="165" t="s">
        <v>12</v>
      </c>
      <c r="T25" s="165" t="s">
        <v>12</v>
      </c>
      <c r="U25" s="166" t="s">
        <v>12</v>
      </c>
      <c r="V25" s="165" t="s">
        <v>12</v>
      </c>
      <c r="W25" s="166" t="s">
        <v>12</v>
      </c>
      <c r="X25" s="165" t="s">
        <v>12</v>
      </c>
    </row>
    <row r="26" ht="27" customHeight="1" spans="1:24">
      <c r="A26" s="33" t="s">
        <v>155</v>
      </c>
      <c r="B26" s="34"/>
      <c r="C26" s="34"/>
      <c r="D26" s="34"/>
      <c r="E26" s="34"/>
      <c r="F26" s="34"/>
      <c r="G26" s="34"/>
      <c r="H26" s="35"/>
      <c r="I26" s="161">
        <f>SUM(I9:I25)</f>
        <v>3869981</v>
      </c>
      <c r="J26" s="161">
        <f>SUM(J9:J25)</f>
        <v>3869981</v>
      </c>
      <c r="K26" s="161">
        <f>SUM(K9:K25)</f>
        <v>3869981</v>
      </c>
      <c r="L26" s="162" t="s">
        <v>12</v>
      </c>
      <c r="M26" s="162" t="s">
        <v>12</v>
      </c>
      <c r="N26" s="162" t="s">
        <v>12</v>
      </c>
      <c r="O26" s="162" t="s">
        <v>12</v>
      </c>
      <c r="P26" s="162"/>
      <c r="Q26" s="162" t="s">
        <v>12</v>
      </c>
      <c r="R26" s="162" t="s">
        <v>12</v>
      </c>
      <c r="S26" s="162" t="s">
        <v>12</v>
      </c>
      <c r="T26" s="162" t="s">
        <v>12</v>
      </c>
      <c r="U26" s="166" t="s">
        <v>12</v>
      </c>
      <c r="V26" s="162" t="s">
        <v>12</v>
      </c>
      <c r="W26" s="166" t="s">
        <v>12</v>
      </c>
      <c r="X26" s="162" t="s">
        <v>12</v>
      </c>
    </row>
  </sheetData>
  <mergeCells count="29">
    <mergeCell ref="A2:X2"/>
    <mergeCell ref="A3:H3"/>
    <mergeCell ref="J4:M4"/>
    <mergeCell ref="N4:P4"/>
    <mergeCell ref="R4:X4"/>
    <mergeCell ref="A26:H2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zoomScale="110" zoomScaleNormal="110" workbookViewId="0">
      <selection activeCell="B9" sqref="B9"/>
    </sheetView>
  </sheetViews>
  <sheetFormatPr defaultColWidth="9.14285714285714" defaultRowHeight="12" customHeight="1"/>
  <cols>
    <col min="1" max="1" width="11.0285714285714" style="37" customWidth="1"/>
    <col min="2" max="2" width="9.86666666666667" style="38" customWidth="1"/>
    <col min="3" max="3" width="70.1238095238095" style="37" customWidth="1"/>
    <col min="4" max="4" width="8.43809523809524" style="37" customWidth="1"/>
    <col min="5" max="5" width="9.60952380952381" style="37" customWidth="1"/>
    <col min="6" max="6" width="30.647619047619" style="37" customWidth="1"/>
    <col min="7" max="7" width="5.44761904761905" style="38" customWidth="1"/>
    <col min="8" max="8" width="7.92380952380952" style="37" customWidth="1"/>
    <col min="9" max="9" width="5.44761904761905" style="38" customWidth="1"/>
    <col min="10" max="10" width="6.36190476190476" style="38" customWidth="1"/>
    <col min="11" max="11" width="12.4571428571429" style="37" customWidth="1"/>
    <col min="12" max="12" width="9.14285714285714" style="38" customWidth="1"/>
    <col min="13" max="16384" width="9.14285714285714" style="38"/>
  </cols>
  <sheetData>
    <row r="1" ht="15" customHeight="1" spans="11:11">
      <c r="K1" s="99" t="s">
        <v>310</v>
      </c>
    </row>
    <row r="2" ht="28.5" customHeight="1" spans="1:11">
      <c r="A2" s="53" t="s">
        <v>311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23" customHeight="1" spans="1:9">
      <c r="A3" s="55" t="s">
        <v>3</v>
      </c>
      <c r="B3" s="56"/>
      <c r="C3" s="41"/>
      <c r="D3" s="41"/>
      <c r="E3" s="41"/>
      <c r="F3" s="41"/>
      <c r="G3" s="57"/>
      <c r="H3" s="41"/>
      <c r="I3" s="57"/>
    </row>
    <row r="4" ht="30" customHeight="1" spans="1:11">
      <c r="A4" s="45" t="s">
        <v>312</v>
      </c>
      <c r="B4" s="108" t="s">
        <v>169</v>
      </c>
      <c r="C4" s="45" t="s">
        <v>313</v>
      </c>
      <c r="D4" s="45" t="s">
        <v>314</v>
      </c>
      <c r="E4" s="45" t="s">
        <v>315</v>
      </c>
      <c r="F4" s="45" t="s">
        <v>316</v>
      </c>
      <c r="G4" s="108" t="s">
        <v>317</v>
      </c>
      <c r="H4" s="45" t="s">
        <v>318</v>
      </c>
      <c r="I4" s="108" t="s">
        <v>319</v>
      </c>
      <c r="J4" s="108" t="s">
        <v>320</v>
      </c>
      <c r="K4" s="45" t="s">
        <v>321</v>
      </c>
    </row>
    <row r="5" ht="24" customHeight="1" spans="1:11">
      <c r="A5" s="45">
        <v>1</v>
      </c>
      <c r="B5" s="58">
        <v>2</v>
      </c>
      <c r="C5" s="45">
        <v>3</v>
      </c>
      <c r="D5" s="45">
        <v>4</v>
      </c>
      <c r="E5" s="45">
        <v>5</v>
      </c>
      <c r="F5" s="45">
        <v>6</v>
      </c>
      <c r="G5" s="58">
        <v>7</v>
      </c>
      <c r="H5" s="45">
        <v>8</v>
      </c>
      <c r="I5" s="58">
        <v>9</v>
      </c>
      <c r="J5" s="58">
        <v>10</v>
      </c>
      <c r="K5" s="45">
        <v>11</v>
      </c>
    </row>
    <row r="6" ht="130" customHeight="1" spans="1:11">
      <c r="A6" s="144" t="s">
        <v>322</v>
      </c>
      <c r="B6" s="145" t="s">
        <v>323</v>
      </c>
      <c r="C6" s="31" t="s">
        <v>324</v>
      </c>
      <c r="D6" s="144" t="s">
        <v>325</v>
      </c>
      <c r="E6" s="60" t="s">
        <v>326</v>
      </c>
      <c r="F6" s="146" t="s">
        <v>327</v>
      </c>
      <c r="G6" s="145" t="s">
        <v>328</v>
      </c>
      <c r="H6" s="147">
        <v>1</v>
      </c>
      <c r="I6" s="22" t="s">
        <v>329</v>
      </c>
      <c r="J6" s="145" t="s">
        <v>330</v>
      </c>
      <c r="K6" s="144" t="s">
        <v>331</v>
      </c>
    </row>
    <row r="7" ht="122" customHeight="1" spans="1:11">
      <c r="A7" s="144" t="s">
        <v>332</v>
      </c>
      <c r="B7" s="279" t="s">
        <v>289</v>
      </c>
      <c r="C7" s="148" t="s">
        <v>333</v>
      </c>
      <c r="D7" s="144" t="s">
        <v>325</v>
      </c>
      <c r="E7" s="60" t="s">
        <v>326</v>
      </c>
      <c r="F7" s="31" t="s">
        <v>334</v>
      </c>
      <c r="G7" s="145" t="s">
        <v>328</v>
      </c>
      <c r="H7" s="144" t="s">
        <v>335</v>
      </c>
      <c r="I7" s="145" t="s">
        <v>336</v>
      </c>
      <c r="J7" s="145" t="s">
        <v>337</v>
      </c>
      <c r="K7" s="144" t="s">
        <v>338</v>
      </c>
    </row>
    <row r="8" ht="120" customHeight="1" spans="1:11">
      <c r="A8" s="144" t="s">
        <v>339</v>
      </c>
      <c r="B8" s="279" t="s">
        <v>296</v>
      </c>
      <c r="C8" s="148" t="s">
        <v>340</v>
      </c>
      <c r="D8" s="144" t="s">
        <v>325</v>
      </c>
      <c r="E8" s="60" t="s">
        <v>326</v>
      </c>
      <c r="F8" s="149" t="s">
        <v>341</v>
      </c>
      <c r="G8" s="145" t="s">
        <v>328</v>
      </c>
      <c r="H8" s="144" t="s">
        <v>342</v>
      </c>
      <c r="I8" s="145" t="s">
        <v>336</v>
      </c>
      <c r="J8" s="145" t="s">
        <v>337</v>
      </c>
      <c r="K8" s="144" t="s">
        <v>343</v>
      </c>
    </row>
    <row r="9" ht="94" customHeight="1" spans="1:11">
      <c r="A9" s="144" t="s">
        <v>344</v>
      </c>
      <c r="B9" s="279" t="s">
        <v>292</v>
      </c>
      <c r="C9" s="148" t="s">
        <v>345</v>
      </c>
      <c r="D9" s="144" t="s">
        <v>325</v>
      </c>
      <c r="E9" s="60" t="s">
        <v>326</v>
      </c>
      <c r="F9" s="149" t="s">
        <v>346</v>
      </c>
      <c r="G9" s="145" t="s">
        <v>328</v>
      </c>
      <c r="H9" s="144" t="s">
        <v>347</v>
      </c>
      <c r="I9" s="145" t="s">
        <v>348</v>
      </c>
      <c r="J9" s="145" t="s">
        <v>330</v>
      </c>
      <c r="K9" s="144" t="s">
        <v>349</v>
      </c>
    </row>
    <row r="10" ht="94" customHeight="1" spans="1:11">
      <c r="A10" s="148" t="s">
        <v>350</v>
      </c>
      <c r="B10" s="279" t="s">
        <v>307</v>
      </c>
      <c r="C10" s="150" t="s">
        <v>351</v>
      </c>
      <c r="D10" s="144" t="s">
        <v>325</v>
      </c>
      <c r="E10" s="60" t="s">
        <v>326</v>
      </c>
      <c r="F10" s="144" t="s">
        <v>352</v>
      </c>
      <c r="G10" s="145" t="s">
        <v>328</v>
      </c>
      <c r="H10" s="144">
        <v>1</v>
      </c>
      <c r="I10" s="22" t="s">
        <v>329</v>
      </c>
      <c r="J10" s="145" t="s">
        <v>330</v>
      </c>
      <c r="K10" s="144" t="s">
        <v>353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2023-07-10T08:38:56Z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5EB3A78D1B874025A1E6350BD46A03A6</vt:lpwstr>
  </property>
</Properties>
</file>