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66" firstSheet="5" activeTab="5"/>
  </bookViews>
  <sheets>
    <sheet name="项目行业类型" sheetId="15" state="hidden" r:id="rId1"/>
    <sheet name="企业信用评级" sheetId="25" state="hidden" r:id="rId2"/>
    <sheet name="融资模式" sheetId="24" state="hidden" r:id="rId3"/>
    <sheet name="汇总单位" sheetId="17" state="hidden" r:id="rId4"/>
    <sheet name="云南行政区划" sheetId="19" state="hidden" r:id="rId5"/>
    <sheet name="项目库表" sheetId="4" r:id="rId6"/>
  </sheets>
  <definedNames>
    <definedName name="_xlnm._FilterDatabase" localSheetId="5" hidden="1">项目库表!$A$3:$K$1664</definedName>
    <definedName name="_xlnm.Print_Titles" localSheetId="5">项目库表!$1:$5</definedName>
  </definedNames>
  <calcPr calcId="144525"/>
</workbook>
</file>

<file path=xl/sharedStrings.xml><?xml version="1.0" encoding="utf-8"?>
<sst xmlns="http://schemas.openxmlformats.org/spreadsheetml/2006/main" count="10909" uniqueCount="4220">
  <si>
    <t>第1位编码及名称</t>
  </si>
  <si>
    <t>第2位编码及名称</t>
  </si>
  <si>
    <t>第3位编码及名称</t>
  </si>
  <si>
    <t>第4级编码十百千项目分类</t>
  </si>
  <si>
    <t>1基础设施</t>
  </si>
  <si>
    <t>1综合交通</t>
  </si>
  <si>
    <t>1公路</t>
  </si>
  <si>
    <t>01滇中互联互通建设工程</t>
  </si>
  <si>
    <t>02沿边高速公路建设工程</t>
  </si>
  <si>
    <t>03滇西互联互通工程</t>
  </si>
  <si>
    <t>04中缅互联互通工程</t>
  </si>
  <si>
    <t>05县县通高速工程</t>
  </si>
  <si>
    <t>Z01一级路</t>
  </si>
  <si>
    <t>Z02二级路</t>
  </si>
  <si>
    <t>2铁路</t>
  </si>
  <si>
    <t>06高速铁路建设工程</t>
  </si>
  <si>
    <t>07普通铁路建设工程</t>
  </si>
  <si>
    <t>08城际铁路建设工程</t>
  </si>
  <si>
    <t>09城市现代有轨电车建设工程</t>
  </si>
  <si>
    <t>10城市地铁、轻轨建设工程</t>
  </si>
  <si>
    <t>3机场</t>
  </si>
  <si>
    <t>11昆明长水国际机场Ⅱ期建设工程</t>
  </si>
  <si>
    <t>12红河哈尼梯田机场建设工程</t>
  </si>
  <si>
    <t>13昭通机场迁建工程</t>
  </si>
  <si>
    <t>14丽江机场改扩建工程</t>
  </si>
  <si>
    <t>15怒江民用机场建设工程</t>
  </si>
  <si>
    <t>16德钦梅里雪山机场建设工程</t>
  </si>
  <si>
    <t>17红河蒙自机场建设工程</t>
  </si>
  <si>
    <t>18通用通勤机场建设工程</t>
  </si>
  <si>
    <t>Z03其它机场</t>
  </si>
  <si>
    <t>4港口</t>
  </si>
  <si>
    <t>Z04国内河流港口码头</t>
  </si>
  <si>
    <t>Z05国际河流港口码头</t>
  </si>
  <si>
    <t>5综合交通枢纽</t>
  </si>
  <si>
    <t>19昆明市国际综合交通枢纽工程</t>
  </si>
  <si>
    <t>20红河州滇南区域性综合交通枢纽工程</t>
  </si>
  <si>
    <t>21曲靖市滇东区域性综合交通枢纽工程</t>
  </si>
  <si>
    <t>22大理州滇西区域性综合交通枢纽工程</t>
  </si>
  <si>
    <t>Z06其它区域性综合交通交通枢纽工程</t>
  </si>
  <si>
    <t>2水利设施</t>
  </si>
  <si>
    <t>1大型水库</t>
  </si>
  <si>
    <t>47滇中引水工程</t>
  </si>
  <si>
    <t>48德厚水库工程</t>
  </si>
  <si>
    <t>49阿岗水库工程</t>
  </si>
  <si>
    <t>50车马碧水库工程</t>
  </si>
  <si>
    <t>Z06其它大型水库</t>
  </si>
  <si>
    <t>3灌渠</t>
  </si>
  <si>
    <t>51柴石滩水库大型灌区工程</t>
  </si>
  <si>
    <t>53麻栗坝灌区工程</t>
  </si>
  <si>
    <t>54云南省跨界河流治理二期工程</t>
  </si>
  <si>
    <t>2中型水库</t>
  </si>
  <si>
    <t>52中小型水库建设工程</t>
  </si>
  <si>
    <t>3通信网</t>
  </si>
  <si>
    <t>1移动通信(E+)</t>
  </si>
  <si>
    <t>29“宽带乡村”和中小城市（县）基础网络完善工程</t>
  </si>
  <si>
    <t>2互联网+</t>
  </si>
  <si>
    <t>z07政府电子信息及商务平台</t>
  </si>
  <si>
    <t>4能源网</t>
  </si>
  <si>
    <t>1电网</t>
  </si>
  <si>
    <t>45骨干电网建设工程</t>
  </si>
  <si>
    <t>2油气管道</t>
  </si>
  <si>
    <t>46天然气支线建设工程</t>
  </si>
  <si>
    <t>5城市建设</t>
  </si>
  <si>
    <t>1城群建设</t>
  </si>
  <si>
    <t>23滇中城市群建设工程</t>
  </si>
  <si>
    <t>24滇西城镇群建设工程</t>
  </si>
  <si>
    <t>25滇东南城镇群建设工程</t>
  </si>
  <si>
    <t>26滇东北城镇群建设工程</t>
  </si>
  <si>
    <t>27滇西南城镇群建设工程</t>
  </si>
  <si>
    <t>28滇西北城镇群建设工程</t>
  </si>
  <si>
    <t>2保障性住房</t>
  </si>
  <si>
    <t>30城市棚户区改造工程</t>
  </si>
  <si>
    <t>31农村危房改造工程</t>
  </si>
  <si>
    <t>3地下管廊</t>
  </si>
  <si>
    <t>32城市地下综合管廊建设工程</t>
  </si>
  <si>
    <t>4供排水工程</t>
  </si>
  <si>
    <t>33城镇供排水供热等基础设施建设工程</t>
  </si>
  <si>
    <t>5两污建设工程</t>
  </si>
  <si>
    <t>34城镇污水垃圾处理建设工程</t>
  </si>
  <si>
    <t>6城镇输配电网工程</t>
  </si>
  <si>
    <t>35城镇配电网改造工程</t>
  </si>
  <si>
    <t>7特色小镇建设项目</t>
  </si>
  <si>
    <t>36特色小城镇建设工程</t>
  </si>
  <si>
    <t>37边境口岸城市（城镇）建设工程</t>
  </si>
  <si>
    <t>8新型城市工程</t>
  </si>
  <si>
    <t>38国家新型城镇化试点工程</t>
  </si>
  <si>
    <t>39县城投融资体制改革试点工程</t>
  </si>
  <si>
    <t>40海绵城市建设工程</t>
  </si>
  <si>
    <t>41智慧城市建设工程</t>
  </si>
  <si>
    <t>42城市公园建设工程</t>
  </si>
  <si>
    <t>43城市停车场建设工程</t>
  </si>
  <si>
    <t>44充电基础设施建设工程</t>
  </si>
  <si>
    <t>6农村基础设施</t>
  </si>
  <si>
    <t>1农田改造</t>
  </si>
  <si>
    <t>55高标准农田建设</t>
  </si>
  <si>
    <t>2粮食产能提升</t>
  </si>
  <si>
    <t>56粮食生产能力提升工程</t>
  </si>
  <si>
    <t>3糖料基地</t>
  </si>
  <si>
    <t>57糖料蔗核心基地建设工程</t>
  </si>
  <si>
    <t>4饲草生产</t>
  </si>
  <si>
    <t>58现代饲草料产业建设工程</t>
  </si>
  <si>
    <t>5草原治理</t>
  </si>
  <si>
    <t>59草原生态治理工程</t>
  </si>
  <si>
    <t>6农村产业融化合</t>
  </si>
  <si>
    <t>60农村产业融合发展工程</t>
  </si>
  <si>
    <t>7乡村公路建设</t>
  </si>
  <si>
    <t>61农村公路建设工程</t>
  </si>
  <si>
    <t>8农村其它基础设施</t>
  </si>
  <si>
    <t>Z08农村其它设施</t>
  </si>
  <si>
    <t>2生态及环境保护</t>
  </si>
  <si>
    <t>1河流治理</t>
  </si>
  <si>
    <t>1长江流域</t>
  </si>
  <si>
    <t>62三峡库区及其上游水污染综合防治工程</t>
  </si>
  <si>
    <t>2洱海流域</t>
  </si>
  <si>
    <t>63洱海流域水污染综合防治工程</t>
  </si>
  <si>
    <t>3滇池流域</t>
  </si>
  <si>
    <t>64滇池流域水污染综合防治工程</t>
  </si>
  <si>
    <t>4珠江流域</t>
  </si>
  <si>
    <t>65珠江流域水污染综合防治工程</t>
  </si>
  <si>
    <t>5其它中小河流</t>
  </si>
  <si>
    <t>66中小河流治理工程</t>
  </si>
  <si>
    <t>5易地扶贫</t>
  </si>
  <si>
    <t>1易地扶贫</t>
  </si>
  <si>
    <t>67易地扶贫搬迁工程</t>
  </si>
  <si>
    <t>2石漠化治理</t>
  </si>
  <si>
    <t>1石漠化治理</t>
  </si>
  <si>
    <t>68岩溶地区石漠化综合治理工程</t>
  </si>
  <si>
    <t>3退耕还林还草</t>
  </si>
  <si>
    <t>1退耕还林还草</t>
  </si>
  <si>
    <t>69退耕还林还草工程</t>
  </si>
  <si>
    <t>4森林保护</t>
  </si>
  <si>
    <t>1森林及公园保护</t>
  </si>
  <si>
    <t>70森林公园保护建设工程</t>
  </si>
  <si>
    <t>5其它环境保护</t>
  </si>
  <si>
    <t>1其它环境保护工程</t>
  </si>
  <si>
    <t>Z09其它环境保护工程</t>
  </si>
  <si>
    <t>3社会事业</t>
  </si>
  <si>
    <t>1文化</t>
  </si>
  <si>
    <t>1广播电视传媒</t>
  </si>
  <si>
    <t>S1广播电视传媒</t>
  </si>
  <si>
    <t>2历史文化建筑</t>
  </si>
  <si>
    <t>S2历史文化建筑</t>
  </si>
  <si>
    <t>3图书、博物馆等</t>
  </si>
  <si>
    <t>S3图书、博物馆等</t>
  </si>
  <si>
    <t>4国家级公园改造</t>
  </si>
  <si>
    <t>S4国家级公园改造</t>
  </si>
  <si>
    <t>2教育</t>
  </si>
  <si>
    <t>1幼教及中小学基础教育</t>
  </si>
  <si>
    <t>71基本公共教育服务保障工程</t>
  </si>
  <si>
    <t>2职教基地</t>
  </si>
  <si>
    <t>72产教融合实训基地建设工程</t>
  </si>
  <si>
    <t>3高校</t>
  </si>
  <si>
    <t>73高校一流学科建设工程</t>
  </si>
  <si>
    <t>3卫生</t>
  </si>
  <si>
    <t>1健康扶贫</t>
  </si>
  <si>
    <t>74健康扶贫工程</t>
  </si>
  <si>
    <t>2妇幼及计生</t>
  </si>
  <si>
    <t>75妇幼保健和计划生育服务保障工程</t>
  </si>
  <si>
    <t>3公共卫生服务</t>
  </si>
  <si>
    <t>76公共卫生服务能力促进工程</t>
  </si>
  <si>
    <t>80养老服务体系建设</t>
  </si>
  <si>
    <t>81县级人民医院建设工程</t>
  </si>
  <si>
    <t>79中医药传承与创新工程</t>
  </si>
  <si>
    <t>4疑难病症提升</t>
  </si>
  <si>
    <t>77疑难病症诊治能力提升工程</t>
  </si>
  <si>
    <t>5人口健康信息化</t>
  </si>
  <si>
    <t>78人口健康信息化建设工程</t>
  </si>
  <si>
    <t>4科技</t>
  </si>
  <si>
    <t>1科教展馆</t>
  </si>
  <si>
    <t>S1科教展馆</t>
  </si>
  <si>
    <t>1科研院所</t>
  </si>
  <si>
    <t>S1科研院所</t>
  </si>
  <si>
    <t>5体育</t>
  </si>
  <si>
    <t>1体育院校</t>
  </si>
  <si>
    <t>S1体育院校</t>
  </si>
  <si>
    <t>2体育场馆</t>
  </si>
  <si>
    <t>S2体育场馆或训练基地</t>
  </si>
  <si>
    <t>6民族团结</t>
  </si>
  <si>
    <t>1民族团结</t>
  </si>
  <si>
    <t>82云南民族团结进步示范区建设“十县百乡千村万户”工程</t>
  </si>
  <si>
    <t>7民族文化</t>
  </si>
  <si>
    <t>1民族文化</t>
  </si>
  <si>
    <t>83民族文化和自然遗产地保护设施建设工程</t>
  </si>
  <si>
    <t>8少小民族扶持</t>
  </si>
  <si>
    <t>1少小民族</t>
  </si>
  <si>
    <t>84扶持人口较少民族发展工程</t>
  </si>
  <si>
    <t>4产业</t>
  </si>
  <si>
    <t>1一产类</t>
  </si>
  <si>
    <t>1农产品加工及基地</t>
  </si>
  <si>
    <t>94高原特色现代农业</t>
  </si>
  <si>
    <t>2林产品加工及基地</t>
  </si>
  <si>
    <t>3畜牧养殖基地及加工</t>
  </si>
  <si>
    <t>4水产品养殖及加工</t>
  </si>
  <si>
    <t>2二产类</t>
  </si>
  <si>
    <t>1能源水电站</t>
  </si>
  <si>
    <t>100大型水电基地建设工程</t>
  </si>
  <si>
    <t>2能源煤炭</t>
  </si>
  <si>
    <t>S2能源煤炭</t>
  </si>
  <si>
    <t>3能源油气</t>
  </si>
  <si>
    <t>S3能源油气</t>
  </si>
  <si>
    <t>4能源风电</t>
  </si>
  <si>
    <t>S4能源风电</t>
  </si>
  <si>
    <t>6能源装备</t>
  </si>
  <si>
    <t>96先进装备制造产业</t>
  </si>
  <si>
    <t>7能源光伏</t>
  </si>
  <si>
    <t>S7新能源光伏</t>
  </si>
  <si>
    <t>8工业冶金</t>
  </si>
  <si>
    <t>95新材料产业建设工程</t>
  </si>
  <si>
    <t>9工业化工</t>
  </si>
  <si>
    <t>98石化产业建设工程</t>
  </si>
  <si>
    <t>10工业轻工</t>
  </si>
  <si>
    <t>99“双创”三年行动计划建设工程</t>
  </si>
  <si>
    <t>11工业装备</t>
  </si>
  <si>
    <t>12工业食品</t>
  </si>
  <si>
    <t>97食品与消费品制造业</t>
  </si>
  <si>
    <t>13工业园区</t>
  </si>
  <si>
    <t>S13工业园区</t>
  </si>
  <si>
    <t>14高技术生物</t>
  </si>
  <si>
    <t>90生物医药产业建设工程</t>
  </si>
  <si>
    <t>15高技术节能环保</t>
  </si>
  <si>
    <t>16高技术新信息技术</t>
  </si>
  <si>
    <t>91信息产业建设工程</t>
  </si>
  <si>
    <t>17高技术高端装备</t>
  </si>
  <si>
    <t>18高技术医药</t>
  </si>
  <si>
    <t>3三产类</t>
  </si>
  <si>
    <t>1经贸物流项目</t>
  </si>
  <si>
    <t>93现代物流产业建设工程</t>
  </si>
  <si>
    <t>2综合旅游及酒店</t>
  </si>
  <si>
    <t>92文化旅游产业建设工程</t>
  </si>
  <si>
    <t>3养老养生产业</t>
  </si>
  <si>
    <t>4信息化及软件开发</t>
  </si>
  <si>
    <t>6金融服务</t>
  </si>
  <si>
    <t>5对外开放</t>
  </si>
  <si>
    <t>1边合区</t>
  </si>
  <si>
    <t>85边合区基础设施建设及产业发展工程</t>
  </si>
  <si>
    <t>2跨合区</t>
  </si>
  <si>
    <t>86跨合区基础设施建设及产业发展工程</t>
  </si>
  <si>
    <t>3重点开发试验区</t>
  </si>
  <si>
    <t>87重点开发开放试验区基础设施建设及产业发展工程</t>
  </si>
  <si>
    <t>4保税区</t>
  </si>
  <si>
    <t>88综合保税区基础设施建设及产业发展工程</t>
  </si>
  <si>
    <t>5国际产能合作</t>
  </si>
  <si>
    <t>89国际产能合作工程</t>
  </si>
  <si>
    <t>信用评级</t>
  </si>
  <si>
    <t>AAA</t>
  </si>
  <si>
    <t>AA</t>
  </si>
  <si>
    <t>A</t>
  </si>
  <si>
    <t>BBB</t>
  </si>
  <si>
    <t>BB</t>
  </si>
  <si>
    <t>B</t>
  </si>
  <si>
    <t>CCC</t>
  </si>
  <si>
    <t>CC</t>
  </si>
  <si>
    <t>D</t>
  </si>
  <si>
    <t>无评级</t>
  </si>
  <si>
    <t>分类</t>
  </si>
  <si>
    <t>1银行贷款</t>
  </si>
  <si>
    <t>2股票筹资</t>
  </si>
  <si>
    <t>3债券融资</t>
  </si>
  <si>
    <t>4融资租赁</t>
  </si>
  <si>
    <t>5海外融资</t>
  </si>
  <si>
    <t>6股权基金</t>
  </si>
  <si>
    <t>7保险融资</t>
  </si>
  <si>
    <t>01-20州市，30-99省级</t>
  </si>
  <si>
    <t>上报单位名</t>
  </si>
  <si>
    <t>地区代码</t>
  </si>
  <si>
    <r>
      <rPr>
        <sz val="10"/>
        <rFont val="宋体"/>
        <charset val="134"/>
      </rPr>
      <t>0</t>
    </r>
    <r>
      <rPr>
        <sz val="10"/>
        <rFont val="宋体"/>
        <charset val="134"/>
      </rPr>
      <t>0</t>
    </r>
  </si>
  <si>
    <t>省发改委</t>
  </si>
  <si>
    <t>01</t>
  </si>
  <si>
    <t>昆明市发改委</t>
  </si>
  <si>
    <t>02</t>
  </si>
  <si>
    <t>昭通市发改委</t>
  </si>
  <si>
    <t>03</t>
  </si>
  <si>
    <t>曲靖市发改委</t>
  </si>
  <si>
    <t>04</t>
  </si>
  <si>
    <t>玉溪市发改委</t>
  </si>
  <si>
    <t>05</t>
  </si>
  <si>
    <t>保山市发改委</t>
  </si>
  <si>
    <t>06</t>
  </si>
  <si>
    <t>楚雄州发改委</t>
  </si>
  <si>
    <t>07</t>
  </si>
  <si>
    <t>红河州发改委</t>
  </si>
  <si>
    <t>08</t>
  </si>
  <si>
    <t>文山州发改委</t>
  </si>
  <si>
    <t>09</t>
  </si>
  <si>
    <t>普洱市发改委</t>
  </si>
  <si>
    <t>10</t>
  </si>
  <si>
    <t>西双版纳州发改委</t>
  </si>
  <si>
    <t>11</t>
  </si>
  <si>
    <t>大理州发改委</t>
  </si>
  <si>
    <t>12</t>
  </si>
  <si>
    <t>德宏州发改委</t>
  </si>
  <si>
    <t>13</t>
  </si>
  <si>
    <t>丽江市发改委</t>
  </si>
  <si>
    <t>14</t>
  </si>
  <si>
    <t>怒江州发改委</t>
  </si>
  <si>
    <t>15</t>
  </si>
  <si>
    <t>迪庆州发改委</t>
  </si>
  <si>
    <t>16</t>
  </si>
  <si>
    <t>临沧市发改委</t>
  </si>
  <si>
    <t>17</t>
  </si>
  <si>
    <t>滇中新区经发局</t>
  </si>
  <si>
    <t>30</t>
  </si>
  <si>
    <t>省科技厅</t>
  </si>
  <si>
    <t>31</t>
  </si>
  <si>
    <t>省交通运输厅</t>
  </si>
  <si>
    <t>32</t>
  </si>
  <si>
    <t>省水利厅</t>
  </si>
  <si>
    <t>33</t>
  </si>
  <si>
    <t>省文化厅</t>
  </si>
  <si>
    <t>34</t>
  </si>
  <si>
    <t>省农业厅</t>
  </si>
  <si>
    <t>35</t>
  </si>
  <si>
    <t>省住建厅</t>
  </si>
  <si>
    <t>36</t>
  </si>
  <si>
    <t>省公路局</t>
  </si>
  <si>
    <t>37</t>
  </si>
  <si>
    <t>省铁建办</t>
  </si>
  <si>
    <t>38</t>
  </si>
  <si>
    <t>省民航局</t>
  </si>
  <si>
    <t>39</t>
  </si>
  <si>
    <t>40</t>
  </si>
  <si>
    <t>省民宗委</t>
  </si>
  <si>
    <t>41</t>
  </si>
  <si>
    <t>昆明铁路局</t>
  </si>
  <si>
    <t>42</t>
  </si>
  <si>
    <t>云桂公司</t>
  </si>
  <si>
    <t>43</t>
  </si>
  <si>
    <t>省新闻出版</t>
  </si>
  <si>
    <t>44</t>
  </si>
  <si>
    <t>省广播电视局</t>
  </si>
  <si>
    <t>45</t>
  </si>
  <si>
    <t>昆明医科大学第一附属医院</t>
  </si>
  <si>
    <t>46</t>
  </si>
  <si>
    <t>云南大学</t>
  </si>
  <si>
    <t>47</t>
  </si>
  <si>
    <t>云南师范大学</t>
  </si>
  <si>
    <t>51</t>
  </si>
  <si>
    <t>昆明理工大学</t>
  </si>
  <si>
    <t>52</t>
  </si>
  <si>
    <t>云南农业大学</t>
  </si>
  <si>
    <t>53</t>
  </si>
  <si>
    <t>西南林业大学</t>
  </si>
  <si>
    <t>54</t>
  </si>
  <si>
    <t>云南滇中引水工程建设局</t>
  </si>
  <si>
    <t>55</t>
  </si>
  <si>
    <t>云南日报报业集团</t>
  </si>
  <si>
    <t>56</t>
  </si>
  <si>
    <t>昆钢集团有限责任公司</t>
  </si>
  <si>
    <t>57</t>
  </si>
  <si>
    <t>省投资控股有限公司</t>
  </si>
  <si>
    <t>58</t>
  </si>
  <si>
    <t>云南铜业集团有限公司</t>
  </si>
  <si>
    <t>59</t>
  </si>
  <si>
    <t>云南锡业集团</t>
  </si>
  <si>
    <t>60</t>
  </si>
  <si>
    <t>云天化集团</t>
  </si>
  <si>
    <t>61</t>
  </si>
  <si>
    <t>云南冶金集团</t>
  </si>
  <si>
    <t>62</t>
  </si>
  <si>
    <t>云南煤化工集团</t>
  </si>
  <si>
    <t>63</t>
  </si>
  <si>
    <t>云南机场集团</t>
  </si>
  <si>
    <t>64</t>
  </si>
  <si>
    <t>云南建设投资集团</t>
  </si>
  <si>
    <t>65</t>
  </si>
  <si>
    <t>云南白药集团</t>
  </si>
  <si>
    <t>66</t>
  </si>
  <si>
    <t>云南世博集团</t>
  </si>
  <si>
    <t>67</t>
  </si>
  <si>
    <t>省公路投资公司</t>
  </si>
  <si>
    <t>71</t>
  </si>
  <si>
    <t>云南物流集团</t>
  </si>
  <si>
    <t>72</t>
  </si>
  <si>
    <t>云南文化产业投资公司</t>
  </si>
  <si>
    <t>73</t>
  </si>
  <si>
    <t>云南工业投资公司</t>
  </si>
  <si>
    <t>74</t>
  </si>
  <si>
    <t>云南城市建设投资公司</t>
  </si>
  <si>
    <t>75</t>
  </si>
  <si>
    <t>中国电信云南分公司</t>
  </si>
  <si>
    <t>76</t>
  </si>
  <si>
    <t>中国联通云南分公司</t>
  </si>
  <si>
    <t>77</t>
  </si>
  <si>
    <t>中国移动云南分公司</t>
  </si>
  <si>
    <t>78</t>
  </si>
  <si>
    <t>昆明船舶设备集团公司</t>
  </si>
  <si>
    <t>79</t>
  </si>
  <si>
    <t>云南北方光电仪器集团</t>
  </si>
  <si>
    <t>80</t>
  </si>
  <si>
    <t>中石油云南分公司</t>
  </si>
  <si>
    <t>81</t>
  </si>
  <si>
    <t>中石化云南分公司</t>
  </si>
  <si>
    <t>82</t>
  </si>
  <si>
    <t>云南电网公司</t>
  </si>
  <si>
    <t>83</t>
  </si>
  <si>
    <t>华能澜沧江有限公司</t>
  </si>
  <si>
    <t>84</t>
  </si>
  <si>
    <t>华电集团云南分公司</t>
  </si>
  <si>
    <t>85</t>
  </si>
  <si>
    <t>华电怒江水电有限公司</t>
  </si>
  <si>
    <t>86</t>
  </si>
  <si>
    <t>云南金沙江中游水电开发公司</t>
  </si>
  <si>
    <t>87</t>
  </si>
  <si>
    <t>大唐集团云南分公司</t>
  </si>
  <si>
    <t>88</t>
  </si>
  <si>
    <t>国电集团云南分公司</t>
  </si>
  <si>
    <t>89</t>
  </si>
  <si>
    <t>云南中烟工业公司</t>
  </si>
  <si>
    <t>云南省能源投资集团公司</t>
  </si>
  <si>
    <t>云南铁塔公司</t>
  </si>
  <si>
    <t>云南铁路投资公司</t>
  </si>
  <si>
    <t>云南水利投资公司</t>
  </si>
  <si>
    <t>云南省重点项目投资基金管理公司</t>
  </si>
  <si>
    <t>序号</t>
  </si>
  <si>
    <t>地区名称</t>
  </si>
  <si>
    <t>行政区划代码</t>
  </si>
  <si>
    <t>云南省</t>
  </si>
  <si>
    <t>昆明市</t>
  </si>
  <si>
    <t>昆明市市辖区</t>
  </si>
  <si>
    <t>昆明市五华区</t>
  </si>
  <si>
    <t>昆明市盘龙区</t>
  </si>
  <si>
    <t>昆明市官渡区</t>
  </si>
  <si>
    <t>昆明市西山区</t>
  </si>
  <si>
    <t>昆明市东川区</t>
  </si>
  <si>
    <t>昆明市呈贡区</t>
  </si>
  <si>
    <t>昆明市晋宁县</t>
  </si>
  <si>
    <t>昆明市富民县</t>
  </si>
  <si>
    <t>昆明市宜良县</t>
  </si>
  <si>
    <t>昆明市石林县</t>
  </si>
  <si>
    <t>昆明市禄劝县</t>
  </si>
  <si>
    <t>昆明市寻甸县</t>
  </si>
  <si>
    <t>滇中新区</t>
  </si>
  <si>
    <r>
      <rPr>
        <sz val="9"/>
        <color indexed="8"/>
        <rFont val="宋体"/>
        <charset val="134"/>
      </rPr>
      <t>为便于汇总自编</t>
    </r>
    <r>
      <rPr>
        <sz val="9"/>
        <color indexed="8"/>
        <rFont val="Arial"/>
        <charset val="0"/>
      </rPr>
      <t>,</t>
    </r>
    <r>
      <rPr>
        <sz val="9"/>
        <color indexed="8"/>
        <rFont val="宋体"/>
        <charset val="134"/>
      </rPr>
      <t>与国家编码不一致</t>
    </r>
  </si>
  <si>
    <t>滇中新区嵩明县</t>
  </si>
  <si>
    <t>滇中新区安宁市</t>
  </si>
  <si>
    <t>滇中新区空港经济区</t>
  </si>
  <si>
    <t>滇中新区小板桥办事处</t>
  </si>
  <si>
    <t>曲靖市</t>
  </si>
  <si>
    <t>曲靖市市辖区</t>
  </si>
  <si>
    <t>曲靖市麒麟区</t>
  </si>
  <si>
    <t>曲靖市马龙县</t>
  </si>
  <si>
    <t>曲靖市陆良县</t>
  </si>
  <si>
    <t>曲靖市师宗县</t>
  </si>
  <si>
    <t>曲靖市罗平县</t>
  </si>
  <si>
    <t>曲靖市富源县</t>
  </si>
  <si>
    <t>曲靖市会泽县</t>
  </si>
  <si>
    <t>曲靖市沾益区</t>
  </si>
  <si>
    <t>曲靖市宣威市</t>
  </si>
  <si>
    <t>玉溪市</t>
  </si>
  <si>
    <t>玉溪市市辖区</t>
  </si>
  <si>
    <t>玉溪市红塔区</t>
  </si>
  <si>
    <t>玉溪市江川区</t>
  </si>
  <si>
    <t>玉溪市澄江县</t>
  </si>
  <si>
    <t>玉溪市通海县</t>
  </si>
  <si>
    <t>玉溪市华宁县</t>
  </si>
  <si>
    <t>玉溪市易门县</t>
  </si>
  <si>
    <t>玉溪市峨山县</t>
  </si>
  <si>
    <t>玉溪市新平县</t>
  </si>
  <si>
    <t>玉溪市元江县</t>
  </si>
  <si>
    <t>保山市</t>
  </si>
  <si>
    <t>保山市市辖区</t>
  </si>
  <si>
    <t>保山市隆阳区</t>
  </si>
  <si>
    <t>保山市施甸县</t>
  </si>
  <si>
    <t>保山市腾冲市</t>
  </si>
  <si>
    <t>保山市龙陵县</t>
  </si>
  <si>
    <t>保山市昌宁县</t>
  </si>
  <si>
    <t>昭通市</t>
  </si>
  <si>
    <t>昭通市市辖区</t>
  </si>
  <si>
    <t>昭通市昭阳区</t>
  </si>
  <si>
    <t>昭通市鲁甸县</t>
  </si>
  <si>
    <t>昭通市巧家县</t>
  </si>
  <si>
    <t>昭通市盐津县</t>
  </si>
  <si>
    <t>昭通市大关县</t>
  </si>
  <si>
    <t>昭通市永善县</t>
  </si>
  <si>
    <t>昭通市绥江县</t>
  </si>
  <si>
    <t>昭通市镇雄县</t>
  </si>
  <si>
    <t>昭通市彝良县</t>
  </si>
  <si>
    <t>昭通市威信县</t>
  </si>
  <si>
    <t>昭通市水富县</t>
  </si>
  <si>
    <t>丽江市</t>
  </si>
  <si>
    <t>丽江市市辖区</t>
  </si>
  <si>
    <t>丽江市古城区</t>
  </si>
  <si>
    <t>丽江市玉龙县</t>
  </si>
  <si>
    <t>丽江市永胜县</t>
  </si>
  <si>
    <t>丽江市华坪县</t>
  </si>
  <si>
    <t>丽江市宁蒗县</t>
  </si>
  <si>
    <t>普洱市</t>
  </si>
  <si>
    <t>普洱市市辖区</t>
  </si>
  <si>
    <t>普洱市思茅区</t>
  </si>
  <si>
    <t>普洱市宁洱县</t>
  </si>
  <si>
    <t>普洱市墨江县</t>
  </si>
  <si>
    <t>普洱市景东县</t>
  </si>
  <si>
    <t>普洱市景谷县</t>
  </si>
  <si>
    <t>普洱市镇沅县</t>
  </si>
  <si>
    <t>普洱市江城县</t>
  </si>
  <si>
    <t>普洱市孟连县</t>
  </si>
  <si>
    <t>普洱市澜沧县</t>
  </si>
  <si>
    <t>普洱市西盟县</t>
  </si>
  <si>
    <t>临沧市</t>
  </si>
  <si>
    <t>临沧市市辖区</t>
  </si>
  <si>
    <t>临沧市临翔区</t>
  </si>
  <si>
    <t>临沧市凤庆县</t>
  </si>
  <si>
    <t>临沧市云县</t>
  </si>
  <si>
    <t>临沧市永德县</t>
  </si>
  <si>
    <t>临沧市镇康县</t>
  </si>
  <si>
    <t>临沧市双江县</t>
  </si>
  <si>
    <t>临沧市耿马县</t>
  </si>
  <si>
    <t>临沧市沧源县</t>
  </si>
  <si>
    <t>楚雄州</t>
  </si>
  <si>
    <t>楚雄州楚雄市</t>
  </si>
  <si>
    <t>楚雄州双柏县</t>
  </si>
  <si>
    <t>楚雄州牟定县</t>
  </si>
  <si>
    <t>楚雄州南华县</t>
  </si>
  <si>
    <t>楚雄州姚安县</t>
  </si>
  <si>
    <t>楚雄州大姚县</t>
  </si>
  <si>
    <t>楚雄州永仁县</t>
  </si>
  <si>
    <t>楚雄州元谋县</t>
  </si>
  <si>
    <t>楚雄州武定县</t>
  </si>
  <si>
    <t>楚雄州禄丰县</t>
  </si>
  <si>
    <t>红河州</t>
  </si>
  <si>
    <t>红河州个旧市</t>
  </si>
  <si>
    <t>红河州开远市</t>
  </si>
  <si>
    <t>红河州蒙自市</t>
  </si>
  <si>
    <t>红河州屏边县</t>
  </si>
  <si>
    <t>红河州建水县</t>
  </si>
  <si>
    <t>红河州石屏县</t>
  </si>
  <si>
    <t>红河州弥勒市</t>
  </si>
  <si>
    <t>红河州泸西县</t>
  </si>
  <si>
    <t>红河州元阳县</t>
  </si>
  <si>
    <t>红河州红河县</t>
  </si>
  <si>
    <t>红河州金平县</t>
  </si>
  <si>
    <t>红河州绿春县</t>
  </si>
  <si>
    <t>红河州河口县</t>
  </si>
  <si>
    <t>文山州</t>
  </si>
  <si>
    <t>文山州文山市</t>
  </si>
  <si>
    <t>文山州砚山县</t>
  </si>
  <si>
    <t>文山州西畴县</t>
  </si>
  <si>
    <t>文山州麻栗坡县</t>
  </si>
  <si>
    <t>文山州马关县</t>
  </si>
  <si>
    <t>文山州丘北县</t>
  </si>
  <si>
    <t>文山州广南县</t>
  </si>
  <si>
    <t>文山州富宁县</t>
  </si>
  <si>
    <t>西双版纳州</t>
  </si>
  <si>
    <t>西双版纳州景洪市</t>
  </si>
  <si>
    <t>西双版纳州勐海县</t>
  </si>
  <si>
    <t>西双版纳州勐腊县</t>
  </si>
  <si>
    <t>大理州</t>
  </si>
  <si>
    <t>大理州大理市</t>
  </si>
  <si>
    <t>大理州漾濞县</t>
  </si>
  <si>
    <t>大理州祥云县</t>
  </si>
  <si>
    <t>大理州宾川县</t>
  </si>
  <si>
    <t>大理州弥渡县</t>
  </si>
  <si>
    <t>大理州南涧县</t>
  </si>
  <si>
    <t>大理州巍山县</t>
  </si>
  <si>
    <t>大理州永平县</t>
  </si>
  <si>
    <t>大理州云龙县</t>
  </si>
  <si>
    <t>大理州洱源县</t>
  </si>
  <si>
    <t>大理州剑川县</t>
  </si>
  <si>
    <t>大理州鹤庆县</t>
  </si>
  <si>
    <t>德宏州</t>
  </si>
  <si>
    <t>德宏州瑞丽市</t>
  </si>
  <si>
    <t>德宏州芒市</t>
  </si>
  <si>
    <t>德宏州梁河县</t>
  </si>
  <si>
    <t>德宏州盈江县</t>
  </si>
  <si>
    <t>德宏州陇川县</t>
  </si>
  <si>
    <t>怒江州</t>
  </si>
  <si>
    <t>怒江州泸水市</t>
  </si>
  <si>
    <t>怒江州福贡县</t>
  </si>
  <si>
    <t>怒江州贡山县</t>
  </si>
  <si>
    <t>怒江州兰坪县</t>
  </si>
  <si>
    <t>迪庆州</t>
  </si>
  <si>
    <t>迪庆州香格里拉市</t>
  </si>
  <si>
    <t>迪庆州德钦县</t>
  </si>
  <si>
    <t>迪庆州维西县</t>
  </si>
  <si>
    <t>大姚县“十四五”林业草原发展规划项目表</t>
  </si>
  <si>
    <t>填报单位：大姚县林业和草原局</t>
  </si>
  <si>
    <t>单位：万元</t>
  </si>
  <si>
    <t>项目名称</t>
  </si>
  <si>
    <t>建设内容及规模</t>
  </si>
  <si>
    <t>建设起止年限</t>
  </si>
  <si>
    <t>建设地点</t>
  </si>
  <si>
    <t>总投资</t>
  </si>
  <si>
    <t>十四五期间计划完成投资</t>
  </si>
  <si>
    <t>计划开工时间</t>
  </si>
  <si>
    <t>计划竣工时间</t>
  </si>
  <si>
    <t>拟申请纳入“十四五”规划情况
（填国家级、省级、州级）</t>
  </si>
  <si>
    <t>项目单位名称</t>
  </si>
  <si>
    <t>“十四五”期间计划完成投资</t>
  </si>
  <si>
    <t>合计</t>
  </si>
  <si>
    <t>一</t>
  </si>
  <si>
    <t>综合交通投资</t>
  </si>
  <si>
    <t>（一）</t>
  </si>
  <si>
    <t>公路</t>
  </si>
  <si>
    <t>大永高速公路大姚段</t>
  </si>
  <si>
    <t>高速公路路基路面建设、里程33公里</t>
  </si>
  <si>
    <t>2021-2025</t>
  </si>
  <si>
    <t>金碧镇、赵家店镇</t>
  </si>
  <si>
    <t>省级</t>
  </si>
  <si>
    <t>大姚县交通运输局</t>
  </si>
  <si>
    <t>大理至攀枝花高速公路大姚段</t>
  </si>
  <si>
    <t>高速公路路基路面建设、里程80公里</t>
  </si>
  <si>
    <t>龙街、金碧、新街</t>
  </si>
  <si>
    <t>元谋至大姚（新街）高速公路大姚段</t>
  </si>
  <si>
    <t>高速公路路基路面建设、里程65公里</t>
  </si>
  <si>
    <t>2022-2025</t>
  </si>
  <si>
    <t>三岔河、石羊、新街、桂花</t>
  </si>
  <si>
    <t>大姚桂花至永胜仁和高速公路大姚段</t>
  </si>
  <si>
    <t>高速公路路基路面建设、里程40公里</t>
  </si>
  <si>
    <t>2025-2035</t>
  </si>
  <si>
    <t>桂花、湾碧</t>
  </si>
  <si>
    <t>国道G227线大姚段</t>
  </si>
  <si>
    <t>一、二级公路路基路面建设、里程50公里</t>
  </si>
  <si>
    <t>省道S324线元谋至大理公路大姚段</t>
  </si>
  <si>
    <t>一、二级公路路基路面建设、里程120公里</t>
  </si>
  <si>
    <t>元谋交界、龙街、金碧、石羊、三岔河</t>
  </si>
  <si>
    <t>省道S224线三岔河至水塘公路大姚段</t>
  </si>
  <si>
    <t>二级公路路基路面建设、里程18公里</t>
  </si>
  <si>
    <t>三岔河</t>
  </si>
  <si>
    <t>县道公路</t>
  </si>
  <si>
    <t>三级公路路基路面建设、里程370.762公里</t>
  </si>
  <si>
    <t>大姚县</t>
  </si>
  <si>
    <t>州级</t>
  </si>
  <si>
    <t>乡道公路</t>
  </si>
  <si>
    <t>二、三、四级公路路基路面建设、里程813.502公里</t>
  </si>
  <si>
    <t>大姚县沿金沙江、渔泡江公路</t>
  </si>
  <si>
    <t>二级公路路基路面建设、里程85公里</t>
  </si>
  <si>
    <t>湾碧、铁锁、三岔河</t>
  </si>
  <si>
    <t>大姚县鼠街至牟定联丰公路建设项目</t>
  </si>
  <si>
    <t>二级公路路基路面建设、里程15公里</t>
  </si>
  <si>
    <t>龙街</t>
  </si>
  <si>
    <t>大姚县石羊叭腊么至姚安左门公路建设项目</t>
  </si>
  <si>
    <t>三级公路路基路面建设、里程8公里</t>
  </si>
  <si>
    <t>石羊</t>
  </si>
  <si>
    <t>大姚县赵家店大平地至元谋新华公路建设项目</t>
  </si>
  <si>
    <t>三级公路路基路面建设、里程13公里</t>
  </si>
  <si>
    <t>赵家店</t>
  </si>
  <si>
    <t>大姚县龙街鼠街至姚安适中公路建设项目</t>
  </si>
  <si>
    <t>二级公路路基路面建设、里程41公里</t>
  </si>
  <si>
    <t>2023-2025</t>
  </si>
  <si>
    <t>大姚县桂花大村至永仁直苴公路建设项目</t>
  </si>
  <si>
    <t>四级公路路基路面建设、里程21公里</t>
  </si>
  <si>
    <t>桂花</t>
  </si>
  <si>
    <t>大姚县桂花乌龙口至永仁万马公路建设项目</t>
  </si>
  <si>
    <t>四级公路路基路面建设、里程12公里</t>
  </si>
  <si>
    <t>2024-2025</t>
  </si>
  <si>
    <t>大姚县六苴双河至永仁外普拉公路建设项目</t>
  </si>
  <si>
    <t>四级公路路基路面建设、里程10公里</t>
  </si>
  <si>
    <t>六苴</t>
  </si>
  <si>
    <t>大姚县石羊叭腊么至祥云小庄子公路建设项目</t>
  </si>
  <si>
    <t>四级公路路基路面建设、里程15公里</t>
  </si>
  <si>
    <t>大姚县赵家店江头至永仁外普拉公路建设项目</t>
  </si>
  <si>
    <t>四级公路路基路面建设、里程8公里</t>
  </si>
  <si>
    <t>大姚县龙街塔底至元谋新华公路建设项目</t>
  </si>
  <si>
    <t>大姚县金碧范湾至姚安新庄公里建设项目</t>
  </si>
  <si>
    <t>金碧</t>
  </si>
  <si>
    <t>大姚县昙华莱西拉至三台必期拉公路建设项目</t>
  </si>
  <si>
    <t>三级公路路基路面建设、里程22公里</t>
  </si>
  <si>
    <t>昙华、三台</t>
  </si>
  <si>
    <t>大姚县三台过拉地至桂花自必苴公路建设项目</t>
  </si>
  <si>
    <t>三台、桂花</t>
  </si>
  <si>
    <t>大姚县湾碧高坪子至三台黄家湾公路建设项目</t>
  </si>
  <si>
    <t>三级公路路基路面建设、里程37公里</t>
  </si>
  <si>
    <t>湾碧、三台</t>
  </si>
  <si>
    <t>大姚县三台黄家湾至沿江公路建设项目</t>
  </si>
  <si>
    <t>三级公路路基路面建设、里程4公里</t>
  </si>
  <si>
    <t>三台</t>
  </si>
  <si>
    <t>大姚县三台多底河至桂花自必苴公路建设项目</t>
  </si>
  <si>
    <t>三级公路路基路面建设、里程15公里</t>
  </si>
  <si>
    <t>大姚县新街碧么至石羊柳树公路建设项目</t>
  </si>
  <si>
    <t>四级公路路基路面建设、里程30公里</t>
  </si>
  <si>
    <t>新街、石羊</t>
  </si>
  <si>
    <t>大姚县石羊拉乍么至三台干河公路建设项目</t>
  </si>
  <si>
    <t>三级公路路基路面建设、里程12公里</t>
  </si>
  <si>
    <t>石羊、三台</t>
  </si>
  <si>
    <t>大姚县湾碧冷山至桂花树皮厂公路建设项目</t>
  </si>
  <si>
    <t>湾碧、桂花</t>
  </si>
  <si>
    <t>大姚县六苴红光至昙华金山丫口公路建设项目</t>
  </si>
  <si>
    <t>六苴、昙华</t>
  </si>
  <si>
    <t>大姚县六苴者那么至桂花马茨公路建设项目</t>
  </si>
  <si>
    <t>六苴、桂花</t>
  </si>
  <si>
    <t>大姚县赵家店贵家坟至江头公路建设项目</t>
  </si>
  <si>
    <t>四级公路路基路面建设、里程15.5公里</t>
  </si>
  <si>
    <t>大姚县桂花自必苴湾碧至茨拉公路建设项目</t>
  </si>
  <si>
    <t>四级公路路基路面建设、里程51公里</t>
  </si>
  <si>
    <t>大姚县石羊清河至新街大沽衙公路建设项目</t>
  </si>
  <si>
    <t>四级公路路基路面建设、里程27公里</t>
  </si>
  <si>
    <t>石羊、新街</t>
  </si>
  <si>
    <t>大姚县湾碧纳那至西鲁林场公路建设项目</t>
  </si>
  <si>
    <t>湾碧</t>
  </si>
  <si>
    <t>大姚县龙街石关至金碧涧水公路建设项目</t>
  </si>
  <si>
    <t>四级公路路基路面建设、里程5公里</t>
  </si>
  <si>
    <t>龙街、金碧</t>
  </si>
  <si>
    <t>大姚县龙街大龙箐至赵家店茅稗田公路建设项目</t>
  </si>
  <si>
    <t>四级公路路基路面建设、里程13公里</t>
  </si>
  <si>
    <t>龙街、赵家店</t>
  </si>
  <si>
    <t>大姚县三台过拉地至昙华莱西拉公路建设项目</t>
  </si>
  <si>
    <t>四级公路路基路面建设、里程3.5公里</t>
  </si>
  <si>
    <t>三台、昙华</t>
  </si>
  <si>
    <t>大姚县石羊岔河至新街大桥公路建设项目</t>
  </si>
  <si>
    <t>大姚县石羊郭家至昙华小兴厂公路建设项目</t>
  </si>
  <si>
    <t>四级公路路基路面建设、里程4公里</t>
  </si>
  <si>
    <t>石羊、昙华</t>
  </si>
  <si>
    <t>大姚县石羊永丰至昙华麻秸房公路建设项目</t>
  </si>
  <si>
    <t>大姚县50户以上自然村公路路面硬化建设项目</t>
  </si>
  <si>
    <t>基本级公路路面硬化、里程383.672公里</t>
  </si>
  <si>
    <t>大姚县30户～49户自然村公路路面硬化建设项目</t>
  </si>
  <si>
    <t>基本级公路路面硬化、里程882公里</t>
  </si>
  <si>
    <t>大姚县30户以下自然村公路路面硬化建设项目</t>
  </si>
  <si>
    <t>基本级公路路面硬化、里程357公里</t>
  </si>
  <si>
    <t>安全生命防护项目</t>
  </si>
  <si>
    <t>安全生命防护项目建设、里程1610公里</t>
  </si>
  <si>
    <t>大姚县危桥改造建设项目</t>
  </si>
  <si>
    <t>危桥改造、桥梁总长656米共18座</t>
  </si>
  <si>
    <t>养护大中修项目</t>
  </si>
  <si>
    <t>路基、路面、防护、排水、桥涵养护、养护里程150公里</t>
  </si>
  <si>
    <t>大姚县金沙江炳海大桥建设项目</t>
  </si>
  <si>
    <t>新建桥梁、桥梁全长600米</t>
  </si>
  <si>
    <t>湾碧乡</t>
  </si>
  <si>
    <t>大姚县金沙江新村大桥建设项目</t>
  </si>
  <si>
    <t>大姚县龙街桥建设项目</t>
  </si>
  <si>
    <t>新建桥梁、桥梁全长80米</t>
  </si>
  <si>
    <t>龙街镇</t>
  </si>
  <si>
    <t>窄路面加宽改造项目</t>
  </si>
  <si>
    <t>自然村公路窄路基路面加宽改造、里程3480公里</t>
  </si>
  <si>
    <t>沿蜻蛉河绕城产业路、旅游路、生态廊道建设项目</t>
  </si>
  <si>
    <t>四级公路路基路面建设及附属工程建设、里程50公里</t>
  </si>
  <si>
    <t>大姚西河（新街段）产业路、旅游路、生态廊道建设项目</t>
  </si>
  <si>
    <t>四级公路路基路面建设及附属工程建设、里程15公里</t>
  </si>
  <si>
    <t>新街镇、金碧镇</t>
  </si>
  <si>
    <t>大姚县城至湾碧公路产业路、旅游路、资源路建设项目</t>
  </si>
  <si>
    <t>二级公路路基路面建设、里程183公里</t>
  </si>
  <si>
    <t>金碧、新街、昙华、桂花、湾碧</t>
  </si>
  <si>
    <t>大姚县石羊镇利诗埂国家天文观测站联络线建设项目</t>
  </si>
  <si>
    <t>四级公路路基路面建设、里程50公里</t>
  </si>
  <si>
    <t>石羊镇</t>
  </si>
  <si>
    <t>（二）</t>
  </si>
  <si>
    <t>铁路</t>
  </si>
  <si>
    <t>楚雄～牟定～姚安～大姚～永仁城际铁路大姚段</t>
  </si>
  <si>
    <t>国铁一级城际铁路建设、里程46公里</t>
  </si>
  <si>
    <t>元谋～大姚～大理城际铁路大姚段</t>
  </si>
  <si>
    <t>国铁一级城际铁路建设、里程90公里</t>
  </si>
  <si>
    <t>南华～姚安（光禄古镇）～大姚县城～石羊古镇～大理高速铁路大姚段</t>
  </si>
  <si>
    <t>国铁一级高速铁路建设、里程70公里</t>
  </si>
  <si>
    <t>（三）</t>
  </si>
  <si>
    <t>机场</t>
  </si>
  <si>
    <t>大姚县通用机场</t>
  </si>
  <si>
    <t>二类通用机场建设</t>
  </si>
  <si>
    <t>（四）</t>
  </si>
  <si>
    <t>港口及航运</t>
  </si>
  <si>
    <t>码头、停靠站：大姚县湾碧码头建设项目</t>
  </si>
  <si>
    <t>1个货运码头，中坪、巴拉、炳海、那纳4个停靠站</t>
  </si>
  <si>
    <t>观音岩四级航道建设项目大姚县段</t>
  </si>
  <si>
    <t>四级航道建设、里程60公里</t>
  </si>
  <si>
    <t>湾碧、铁锁</t>
  </si>
  <si>
    <t>（五）</t>
  </si>
  <si>
    <t>城市轨道交通（含地铁、轻轨、市郊铁路等）</t>
  </si>
  <si>
    <t>城市轨道建设项目</t>
  </si>
  <si>
    <t>县城一环线鲁村至污水处理厂，百草岭大街、咪依噜大街、金平路、西河南北路等城市主干道轻型轨道建设项目，共计20公里，含50个换乘车站建设</t>
  </si>
  <si>
    <t>县城区</t>
  </si>
  <si>
    <t>大姚县住房和城乡建设局</t>
  </si>
  <si>
    <t>县城高铁站建设</t>
  </si>
  <si>
    <t>新建县城高铁车站以及连接线建设</t>
  </si>
  <si>
    <t>县城区外围</t>
  </si>
  <si>
    <t>（六）</t>
  </si>
  <si>
    <t>综合交通枢纽及停车场</t>
  </si>
  <si>
    <t>大姚县城公共停车场建设项目</t>
  </si>
  <si>
    <r>
      <rPr>
        <sz val="9"/>
        <rFont val="宋体"/>
        <charset val="134"/>
        <scheme val="major"/>
      </rPr>
      <t>云南省楚雄州大姚县城市公共停车场建设项目拟新建4个机械停车场和11个地面停车场。用地约174.20亩，拟建总建筑面积7640.00ｍ</t>
    </r>
    <r>
      <rPr>
        <sz val="9"/>
        <color rgb="FF000000"/>
        <rFont val="宋体"/>
        <charset val="134"/>
      </rPr>
      <t>²</t>
    </r>
    <r>
      <rPr>
        <sz val="9"/>
        <color indexed="8"/>
        <rFont val="方正仿宋简体"/>
        <charset val="134"/>
      </rPr>
      <t>，</t>
    </r>
    <r>
      <rPr>
        <sz val="9"/>
        <color rgb="FF000000"/>
        <rFont val="宋体"/>
        <charset val="134"/>
      </rPr>
      <t>设置停车泊位2867个（其中小车停车泊位2439个、大车停车泊位428个）</t>
    </r>
  </si>
  <si>
    <t>2021-2022</t>
  </si>
  <si>
    <t>大姚县乡镇客、货运站点建设项目</t>
  </si>
  <si>
    <t>三岔河镇、铁锁乡新建2个客运站，改造金碧、石羊、桂花、昙华、湾碧5个乡镇客运站</t>
  </si>
  <si>
    <t>三岔河、铁锁、金碧、石羊、桂花、昙华、湾碧</t>
  </si>
  <si>
    <t>大姚县乡镇及行政村智能立体停车场建设项目</t>
  </si>
  <si>
    <t>各乡镇停车场、停车场智能识别系统、新能源充电桩及其他配套设施</t>
  </si>
  <si>
    <t>大姚县行政村、自然村招呼站建设项目</t>
  </si>
  <si>
    <t>招呼站台及休息区，共计100个村级招呼站</t>
  </si>
  <si>
    <t>物流园区、物流中心及智慧交通一体化建设项目</t>
  </si>
  <si>
    <t>金碧镇新建1个物流园区，三岔河镇、湾碧乡新建2个物流中心</t>
  </si>
  <si>
    <t>金碧、湾碧、三岔河</t>
  </si>
  <si>
    <t>（七）</t>
  </si>
  <si>
    <t>其他</t>
  </si>
  <si>
    <t>村内道路硬化</t>
  </si>
  <si>
    <t>完成村内道路硬化2957.55公里</t>
  </si>
  <si>
    <t>全县12个乡镇</t>
  </si>
  <si>
    <t>国家级、省级、州级</t>
  </si>
  <si>
    <t>大姚县人民政府扶贫开发办公室</t>
  </si>
  <si>
    <t>二</t>
  </si>
  <si>
    <t>水利投资（纳入统计的项目）</t>
  </si>
  <si>
    <t>五小水利建设</t>
  </si>
  <si>
    <t>建设小水窖3780个，建设小水池3240个，建设小泵站540个，建设小沟渠1080公里</t>
  </si>
  <si>
    <t>大姚县2020-2022年城乡建设用地增减挂钩项目</t>
  </si>
  <si>
    <t>易地扶贫搬迁旧房拆除和土地复垦，历史遗留工矿废弃地复垦利用；开展土地平整、灌溉与排水、田间道路工程</t>
  </si>
  <si>
    <t>2020-2022</t>
  </si>
  <si>
    <t>大姚县自然资源局</t>
  </si>
  <si>
    <t>蜻蛉河大姚河道治理工程三期（赵家丫口至钟秀段）</t>
  </si>
  <si>
    <t>河道治理长度9km，保护人口46988人，保护耕地面积2.45万亩，排涝受益面积1.2万亩，河道设计防洪标准10年一遇，主要建设内容：新建防洪堤18km，穿堤建筑物36座，河道清淤疏浚长9km，疏浚0.38万m³</t>
  </si>
  <si>
    <t>纳入国家、省、州规划</t>
  </si>
  <si>
    <t>大姚县水务局</t>
  </si>
  <si>
    <t>蜻蛉河大姚县苏海冲至赵家段河道治理工程</t>
  </si>
  <si>
    <t>河道治理长度18.71km，保护人口23494人，保护耕地面积1.71万亩，排涝受益面积0.86万亩，河道设计防洪标准10年一遇，主要建设内容：新建防洪堤26.19km，护岸11.22km，穿堤建筑物150座，河道清淤疏浚长18.71km，共28.07万㎥</t>
  </si>
  <si>
    <t>2021-2026</t>
  </si>
  <si>
    <t>金沙江大姚县湾碧段堤防建设工程</t>
  </si>
  <si>
    <t>河道治理长度10.93km，保护人口5453人，保护耕地面积0.8万亩，排涝受益面积0.4万亩，河道设计防洪标准10年一遇，主要建设内容：新建防洪堤总长10.93km、护岸4.37km，新建穿堤建筑物10座</t>
  </si>
  <si>
    <t>渔泡江大姚三岔河段堤防建设工程</t>
  </si>
  <si>
    <t>河道治理长度16.01km，保护人口5124人，保护耕地面积0.88万亩，排涝受益面积0.1万亩，河道设计防洪标准10年一遇，主要建设内容：新建防洪堤12.81km，护岸9.6km，穿堤建筑物45座</t>
  </si>
  <si>
    <t>2021-2027</t>
  </si>
  <si>
    <t>蜻蛉河大姚县杨湾河段河道治理工程</t>
  </si>
  <si>
    <t>河道治理长度2km，保护人口200人，保护耕地面积0.21万亩，排涝受益面积0.2万亩，河道设计防洪标准10年一遇，主要建设内容：新建防洪堤4km，穿堤建筑物5座，河道清淤疏浚长1km</t>
  </si>
  <si>
    <t>大姚西河新街至六甲仓段河道治理工程</t>
  </si>
  <si>
    <t>河道治理长度4.52km，保护人口15705人，保护耕地面积1.14万亩，设计防洪标准10年一遇。主要建设内容：新建防洪堤7.82km，穿堤建筑物16座，河道清淤疏浚长4.52km，疏浚6.78万m³</t>
  </si>
  <si>
    <t>大姚西河大何屯至永丰水库段河道治理工程</t>
  </si>
  <si>
    <t>河道治理长度2.3km，保护人口3141人，设计防洪标准10年一遇。主要建设内容：新建防洪堤3.6km，护岸1.0km，穿堤建筑物8座，河道清淤疏浚长3.3km，疏浚3.45万m³</t>
  </si>
  <si>
    <t>大姚西河巷道冲至永丰水库段河道治理工程</t>
  </si>
  <si>
    <t>河道治理长度3.79km，保护人口6282人，保护耕地面积0.45万亩，设计防洪标准10年一遇。主要建设内容：新建防洪堤6.7km，穿堤建筑物14座，河道清淤疏浚长3.7km，疏浚5.69万m³</t>
  </si>
  <si>
    <t>大姚县石羊河河道治理工程</t>
  </si>
  <si>
    <t>河道治理长度2.34km，保护人口4800人，保护耕地面积0.5万亩，设计防洪标准10年一遇。主要建设内容：新建防洪堤4.68km，穿堤建筑物10座，河道清淤疏浚长2.34km，疏浚2.34万m³</t>
  </si>
  <si>
    <t>2021-2023</t>
  </si>
  <si>
    <t>大姚县六苴河的俄村至绿苑山庄段河道治理工程</t>
  </si>
  <si>
    <t>河道治理长度5.37km，保护人口5355人，保护耕地面积0.3万亩，设计防洪标准10年一遇。主要建设内容：新建防洪堤7.5km，护岸3.2km，穿堤建筑物15座，河道清淤疏浚长5.37km，疏浚9.7万m³</t>
  </si>
  <si>
    <t>大姚县六苴河外期地村至的俄村段河道治理工程</t>
  </si>
  <si>
    <t>河道治理长度3.79km，保护人口2295人，保护耕地面积0.13万亩，设计防洪标准10年一遇。主要建设内容：新建防洪堤6km，护岸1.5km，穿堤建筑物12座，河道清淤疏浚长3.79km，疏浚3.79万m³</t>
  </si>
  <si>
    <t>大姚县龙街河团山水库至南冲水库岔路段河道治理工程</t>
  </si>
  <si>
    <t>河道治理长度6.92km，保护人口3595人，保护耕地面积0.35万亩，设计防洪标准10年一遇。主要建设内容：新建防洪堤7.77km，护岸3.33km，穿堤建筑物16座，河道清淤疏浚长6km，疏浚6.92万m³</t>
  </si>
  <si>
    <t>大姚县龙街河南冲水库岔路段至小海子段河道治理工程</t>
  </si>
  <si>
    <t>河道治理长度5.53km，保护人口3432人，保护耕地面积0.38万亩，设计防洪标准10年一遇。主要建设内容：新建防洪堤7.1km，护岸3.1km，穿堤建筑物15座，河道清淤疏浚长5.53km，疏浚8.3万m³</t>
  </si>
  <si>
    <t>大姚县龙街河红豆树水库至团山段河道治理工程</t>
  </si>
  <si>
    <t>河道治理长度6.6km，保护人口3922人，保护耕地面积0.23万亩，设计防洪标准10年一遇。主要建设内容：新建防洪堤7.1km，护岸3.1km，穿堤建筑物15座，河道清淤疏浚长5.53km，疏浚8.3万m³</t>
  </si>
  <si>
    <t>大姚县龙街河老坝山水库至小海子段河道治理工程</t>
  </si>
  <si>
    <t>河道治理长度3.97km，保护人口2942人，保护耕地面积0.21万亩，设计防洪标准10年一遇。主要建设内容：新建防洪堤5.6km，穿堤建筑物16座，河道清淤疏浚长2.8km，疏浚4.2万m³</t>
  </si>
  <si>
    <t>大姚县龙街河小海子至河底段河道治理工程</t>
  </si>
  <si>
    <t>河道治理长度4.9km，保护人口2942人，保护耕地面积0.03万亩，设计防洪标准10年一遇。主要建设内容：新建防洪堤5.5km，护岸2.4km，穿堤建筑物11座，河道清淤疏浚长4.9km，疏浚7.35万m³</t>
  </si>
  <si>
    <t>大姚县龙街河大龙箐水库至涧水塘村段河道治理工程</t>
  </si>
  <si>
    <t>河道治理长度2km，保护人口600人，保护耕地面积0.1万亩，设计防洪标准10年一遇。主要建设内容：新建防洪堤4km，穿堤建筑物8座，河道清淤疏浚长2km，疏浚4万m³</t>
  </si>
  <si>
    <t>大姚县多底河岩波罗至汇口段河道治理工程</t>
  </si>
  <si>
    <t>河道治理长度4.5km，保护人口4978人，保护耕地面积0.46万亩，设计防洪标准10年一遇。主要建设内容：新建防洪堤7.2km，护岸1.8km，穿堤建筑物18座，河道清淤疏浚长4.5km，疏浚9万m³</t>
  </si>
  <si>
    <t>大姚县湾碧河河道治理工程</t>
  </si>
  <si>
    <t>河道治理长度4.83km，保护人口6200人，保护耕地面积0.46万亩，设计防洪标准10年一遇。主要建设内容：新建防洪堤7.5km，护岸1.93km，穿堤建筑物16座，河道清淤疏浚长4.83km，共7.73万m³</t>
  </si>
  <si>
    <t>大姚县西河大村机械闸至晃桥段河道治理工程</t>
  </si>
  <si>
    <t>河道治理长度4.28km，保护人口6282人，保护耕地面积0.45万亩，设计防洪标准10年一遇。主要建设内容：新建防洪堤7.86km，护岸0.7km，穿堤建筑物16座，河道清淤疏浚长3.8km，疏浚6.42万m³</t>
  </si>
  <si>
    <t>大姚县巴拉河瓦房子至以迫段河道治理工程</t>
  </si>
  <si>
    <t>河道治理长度5.7km，保护人口1720人，保护耕地面积0.38万亩，设计防洪标准20年一遇。主要建设内容：新建防洪堤8km，护岸1.7km，穿堤建筑物16座，河道清淤疏浚长5.7km，疏浚11.4万m³</t>
  </si>
  <si>
    <t>大姚县江底河碧么段河道治理工程</t>
  </si>
  <si>
    <t>河道治理长度5km，保护人口2355人，保护耕地面积0.7万亩，设计防洪标准10年一遇。主要建设内容：新建防洪堤7km，护岸3km，穿堤建筑物15座</t>
  </si>
  <si>
    <t>大姚县江底河双河村段河道治理工程</t>
  </si>
  <si>
    <t>河道治理长度4.38km，保护人口500人，保护耕地面积0.5万亩，设计防洪标准10年一遇。主要建设内容：新建防洪堤6.5km，护岸2.2km，穿堤建筑物10座</t>
  </si>
  <si>
    <t>大姚县西河仓房箐段河道治理工程</t>
  </si>
  <si>
    <t>河道治理长度3.1km，保护人口2282人，保护耕地面积0.25万亩，设计防洪标准10年一遇。主要建设内容：新建防洪堤6.2km</t>
  </si>
  <si>
    <t>大姚县西河斑竹箐村段河道治理工程</t>
  </si>
  <si>
    <t>河道治理长度4.2km，保护人口1500人，保护耕地面积0.2万亩，设计防洪标准10年一遇。主要建设内容：新建防洪堤5km</t>
  </si>
  <si>
    <t>大姚县万马河大河村村段河道治理工程</t>
  </si>
  <si>
    <t>河道治理长度4.89km，保护人口1000人，保护耕地面积0.2万亩，设计防洪标准10年一遇。主要建设内容：新建防洪堤9km</t>
  </si>
  <si>
    <t>大姚县万马河岔处地段河道治理工程</t>
  </si>
  <si>
    <t>河道治理长度1.2km，保护人口200人，保护耕地面积0.3万亩，设计防洪标准10年一遇。主要建设内容：新建防洪堤2km</t>
  </si>
  <si>
    <t>大姚县万马河庙房至新建队段河道治理工程</t>
  </si>
  <si>
    <t>河道治理长度6km，保护人口1200人，保护耕地面积0.5万亩，设计防洪标准10年一遇。主要建设内容：新建防洪堤12km</t>
  </si>
  <si>
    <t>大姚县湾碧三家村至铁水阁段河道治理工程</t>
  </si>
  <si>
    <t>河道治理长度9.9km，保护人口1000人，保护耕地面积0.6万亩，设计防洪标准10年一遇。主要建设内容：新建防洪堤10km</t>
  </si>
  <si>
    <t>大姚县达么河岸线整治修复项目</t>
  </si>
  <si>
    <t>治理河道总长2.87km，保护人口0.05万人，保护农田0.18万亩，治理标准为10年一遇，主要建设内容为：新建护岸及堤防长度5.74km，排洪渠长度0.2km，沟道疏浚量2.15万m³</t>
  </si>
  <si>
    <t>2020－2021</t>
  </si>
  <si>
    <t>班果河大姚县赵家冲水库尾段至鼠街段河道治理工程</t>
  </si>
  <si>
    <t>治理河道总长1.3km，保护人口0.25万人，保护农田0.17万亩，治理标准为10年一遇，主要建设内容为：新建护岸及堤防长度2.6km，排洪渠长度0.5km，沟道疏浚量0.98万m³</t>
  </si>
  <si>
    <t>大姚县桂花河山洪沟治理工程</t>
  </si>
  <si>
    <t>治理河道总长6.02km，保护人口0.64万人，保护农田0.26万亩，治理标准为10年一遇，主要建设内容为：新建护岸及堤防长度12.04km，排洪渠长度0.6km，沟道疏浚量4.52万m³</t>
  </si>
  <si>
    <t>大姚县白鹤小河大坡水库至白鹤水库段治山洪沟理工程</t>
  </si>
  <si>
    <t>治理河道总长4.5km，保护人口0.42万人，保护农田0.45万亩，治理标准为10年一遇，主要建设内容为：新建护岸及堤防长度9km，排洪渠长度0.6km，沟道疏浚量3.38万m³</t>
  </si>
  <si>
    <t>大姚县九寨河西坝至麻线田段山洪沟治理工程</t>
  </si>
  <si>
    <t>治理河道总长7.5km，保护人口0.26万人，保护农田0.36万亩，治理标准为10年一遇，主要建设内容为：新建护岸及堤防长度15km，排洪渠长度0.6km，沟道疏浚量5.63万m³</t>
  </si>
  <si>
    <t>大姚县石羊西河石蜡么至小碧么段山洪沟治理工程</t>
  </si>
  <si>
    <t>治理河道总长6.4km，保护人口0.33万人，保护农田0.41万亩，治理标准为10年一遇，主要建设内容为：新建护岸及堤防长度12.8km，排洪渠长度0.8km，沟道疏浚量4.8万m³</t>
  </si>
  <si>
    <t>2021-2024</t>
  </si>
  <si>
    <t>大姚县七街河白鹤水库至汇口段山洪沟治理工程</t>
  </si>
  <si>
    <t>治理河道总长3.15km，保护人口0.5万人，保护农田0.6万亩，治理标准为10年一遇，主要建设内容为：新建护岸及堤防长度6.3km，排洪渠长度0.6km，沟道疏浚量2.36万m³</t>
  </si>
  <si>
    <t>大姚县石羊东河席草塘至清河村段山洪沟治理工程</t>
  </si>
  <si>
    <t>治理河道总长4.75km，保护人口0.2万人，保护农田0.24万亩，治理标准为10年一遇，主要建设内容为：新建护岸及堤防长度9.5km，排洪渠长度0.8km，沟道疏浚量3.56万m³</t>
  </si>
  <si>
    <t>大姚县斑竹箐村河底河山洪沟治理工程</t>
  </si>
  <si>
    <t>治理河道总长3km，保护人口0.21万人，保护农田0.45万亩，治理标准为10年一遇，主要建设内容为：新建护岸及堤防长度4.8km，排洪渠长度1km，沟道疏浚量2.25万m³</t>
  </si>
  <si>
    <t>大姚县白石谷河山洪沟治理工程</t>
  </si>
  <si>
    <t>治理河道总长3km，保护人口0.23万人，保护农田0.2万亩，治理标准为10年一遇，主要建设内容为：新建护岸及堤防长度4.8km，排洪渠长度0.6km，沟道疏浚量2.25万m³</t>
  </si>
  <si>
    <t>大姚县波冲河山洪沟治理工程</t>
  </si>
  <si>
    <t>治理河道总长4km，保护人口0.26万人，保护农田0.15万亩，治理标准为10年一遇，主要建设内容为：新建护岸及堤防长度6.4km，沟道疏浚量3万m³</t>
  </si>
  <si>
    <t>大姚县金碧大坝河山洪沟治理工程</t>
  </si>
  <si>
    <t>治理河道总长14.6km，保护人口1.2万人，保护农田1万亩，治理标准为10年一遇，主要建设内容为：新建护岸及堤防长度29.2km，排洪渠长度1.2km，沟道疏浚量10.95万m³</t>
  </si>
  <si>
    <t>大姚县新街山河底山洪沟治理工程</t>
  </si>
  <si>
    <t>治理河道总长3.3km，保护人口0.16万人，保护农田0.14万亩，治理标准为10年一遇，主要建设内容为：新建护岸及堤防长度5.3km，沟道疏浚量2.49万m³</t>
  </si>
  <si>
    <t>大姚县黎武山洪沟治理工程</t>
  </si>
  <si>
    <t>治理河道总长2.3km，保护人口0.07万人，保护农田0.08万亩，治理标准为10年一遇，主要建设内容为：新建护岸及堤防长度3.7km，排洪渠长度1.2km，沟道疏浚量1.72万m³</t>
  </si>
  <si>
    <t>大姚县李湾赵家坝至王德桥山洪沟治理工程</t>
  </si>
  <si>
    <t>治理河道总长2.8km，保护人口1.2万人，保护农田0.1万亩，治理标准为10年一遇，主要建设内容为：新建护岸及堤防长度5.6km，沟道疏浚量2.1万m³</t>
  </si>
  <si>
    <t>大姚县乌龙口河山洪沟治理工程</t>
  </si>
  <si>
    <t>治理河道总长1.13km，保护人口0.08万人，保护农田0.04万亩，治理标准为10年一遇，主要建设内容为：新建护岸及堤防长度2.26km，排洪渠长度1.2km，沟道疏浚量0.85万m³</t>
  </si>
  <si>
    <t>大姚县厂房芦柯塘至泗溪金迤冲山洪沟治理工程</t>
  </si>
  <si>
    <t>治理河道总长6km，保护人口0.25万人，保护农田0.2万亩，治理标准为10年一遇，主要建设内容为：新建护岸及堤防长度12km，排洪渠长度0.6km，沟道疏浚量4.5万m³</t>
  </si>
  <si>
    <t>大姚县金家地龙潭至龙街河山洪沟治理工程</t>
  </si>
  <si>
    <t>治理河道总长6km，保护人口0.1万人，保护农田0.195万亩，治理标准为10年一遇，主要建设内容为：新建护岸及堤防长度12km，排洪渠长度0.6km，沟道疏浚量4.5万m³</t>
  </si>
  <si>
    <t>2021-2028</t>
  </si>
  <si>
    <t>大姚县锁北龙马冲至白鹤水库山洪沟治理工程</t>
  </si>
  <si>
    <t>治理河道总长1.9km，保护人口0.08万人，保护农田0.06万亩，治理标准为10年一遇，主要建设内容为：新建护岸及堤防长度3km，排洪渠长度0.4km，沟道疏浚量1.4万m³</t>
  </si>
  <si>
    <t>大姚县厂房徐李至蜻蛉河山洪沟治理工程</t>
  </si>
  <si>
    <t>治理河道总长5.5km，保护人口0.3万人，保护农田0.17万亩，治理标准为10年一遇，主要建设内容为：新建护岸及堤防长度11km，排洪渠长度0.6km，沟道疏浚量4.13万m³</t>
  </si>
  <si>
    <t>大姚县将军李咀至将军水库山洪沟治理工程</t>
  </si>
  <si>
    <t>治理河道总长3km，保护人口0.1万人，保护农田0.09万亩，治理标准为10年一遇，主要建设内容为：新建护岸及堤防长度6km，排洪渠长度0.6km，沟道疏浚量2.25万m³</t>
  </si>
  <si>
    <t>大姚县黄海屯华地冲至蜻蛉河山洪沟治理工程</t>
  </si>
  <si>
    <t>治理河道总长4km，保护人口0.15万人，保护农田0.12万亩，治理标准为10年一遇，主要建设内容为：新建护岸及堤防长度8km，沟道疏浚量3万m³</t>
  </si>
  <si>
    <t>大姚县三台河山洪沟治理工程</t>
  </si>
  <si>
    <t>治理河道总长6.7km，保护人口0.2万人，保护农田0.2万亩，治理标准为10年一遇，主要建设内容为：新建护岸及堤防长度13.4km，沟道疏浚量5.03万m³</t>
  </si>
  <si>
    <t>大姚县三台乡普乍地山洪沟治理工程</t>
  </si>
  <si>
    <t>治理河道总长5.8km，保护人口0.12万人，保护农田0.17万亩，治理标准为10年一遇，主要建设内容为：新建护岸及堤防长度11.1km，排洪渠长度2km，沟道疏浚量4.35万m³</t>
  </si>
  <si>
    <t>大姚县金家地河山洪沟治理工程</t>
  </si>
  <si>
    <t>治理河道总长5.5km，保护人口0.7万人，保护农田0.23万亩，治理标准为10年一遇，主要建设内容为：新建护岸及堤防长度11km，沟道疏浚量4.13万m³</t>
  </si>
  <si>
    <t>大姚县三台乡黄家湾河山洪沟治理工程</t>
  </si>
  <si>
    <t>治理河道总长4.8km，保护人口0.12万人，保护农田0.14万亩，治理标准为10年一遇，主要建设内容为：新建护岸及堤防长度9.1km，排洪渠长度0.6km，沟道疏浚量3.6万m³</t>
  </si>
  <si>
    <t>2021-2029</t>
  </si>
  <si>
    <t>大姚县波撒冲河山洪沟治理工程</t>
  </si>
  <si>
    <t>治理河道总长12.5km，保护人口0.26万人，保护农田0.36万亩，治理标准为10年一遇，主要建设内容为：新建护岸及堤防长度20.1km，排洪渠长度1km，沟道疏浚量9.4万m³</t>
  </si>
  <si>
    <t>大姚县凉桥枇杷至张白刘山洪沟治理工程</t>
  </si>
  <si>
    <t>治理河道总长3.5km，保护人口0.1万人，保护农田0.1万亩，治理标准为10年一遇，主要建设内容为：新建护岸及堤防长度7km，排洪渠长度0.6km，沟道疏浚量2.63万m³</t>
  </si>
  <si>
    <t>大姚县平山上坝湾至蜻蛉河山洪沟治理工程</t>
  </si>
  <si>
    <t>治理河道总长5km，保护人口0.13万人，保护农田0.14万亩，治理标准为10年一遇，主要建设内容为：新建护岸及堤防长度10km，排洪渠长度0.6km，沟道疏浚量3.75万m³</t>
  </si>
  <si>
    <t>大姚县金家地相子坡至龙街河山洪沟治理工程</t>
  </si>
  <si>
    <t>治理河道总长5.5km，保护人口0.15万人，保护农田0.15万亩，治理标准为10年一遇，主要建设内容为：新建护岸及堤防长度11km，排洪渠长度0.4km，沟道疏浚量4.13万m³</t>
  </si>
  <si>
    <t>2021-2030</t>
  </si>
  <si>
    <t>大姚县范湾李家冲至蜻蛉河山洪沟治理工程</t>
  </si>
  <si>
    <t>治理河道总长4.5km，保护人口0.16万人，保护农田0.12万亩，治理标准为10年一遇，主要建设内容为：新建护岸及堤防长度9km，沟道疏浚量3.38万m³</t>
  </si>
  <si>
    <t>大姚县巴拉河山洪沟治理工程</t>
  </si>
  <si>
    <t>治理河道总长13.7km，保护人口0.18万人，保护农田0.3万亩，治理标准为10年一遇，主要建设内容为：新建护岸及堤防长度27.4km，排洪渠长度0.6km，沟道疏浚量10.28万m³</t>
  </si>
  <si>
    <t>大姚县七街河白鹤水库至席坝河道治理工程</t>
  </si>
  <si>
    <t>河道治理长度4.8公里，保护人口7264人，保护耕地0.53万亩，设计防洪标准20年一遇。主要建设内容：新建防洪堤6km，护岸1.2km，穿堤建筑物8座，沿河河道绿化，沿河路面硬化，河道清淤疏浚长4.8km，疏浚6.4万m³，新增防洪机闸1座</t>
  </si>
  <si>
    <t>大姚县三台河外水炉至阿吾腊河段河道治理工程</t>
  </si>
  <si>
    <t>河道治理长度9.2公里，保护人口1360人，保护耕地0.37万亩，设计防洪标准10年一遇。主要建设内容：新建防洪堤8km，护岸2.2km，穿堤建筑物3座，河道清淤疏浚长9.2km，疏浚8.6万m³</t>
  </si>
  <si>
    <t>大姚县九寨河小兴厂至石羊河汇口河段河道治理工程</t>
  </si>
  <si>
    <t>河道治理长度17.2公里，保护人口2804人，保护耕地0.45万亩，设计防洪标准10年一遇。主要建设内容：新建防洪堤15km，护岸9km，穿堤建筑物5座，河道清淤疏浚长17.2km，疏浚35.8万m³</t>
  </si>
  <si>
    <t>大姚县桂花河味泥乍至万马河汇口河段河道治理工程</t>
  </si>
  <si>
    <t>河道治理长度10.1公里，保护人口1250人，保护耕地0.26万亩，设计防洪标准20年一遇。主要建设内容：新建防洪堤8km，护岸1.9km，穿堤建筑物3座，沿河河道绿化，河道清淤疏浚长10.1km，疏浚21万m³</t>
  </si>
  <si>
    <t>大姚县拉乍么河菜西拉至石羊河汇口河段河道治理工程</t>
  </si>
  <si>
    <t>河道治理长度22.9公里，保护人口2750人，保护耕地0.33万亩，设计防洪标准20年一遇。主要建设内容：新建防洪堤16.8km，护岸3.5km，穿堤建筑物2座，沿河河道绿化，河道清淤疏浚长22.9km，疏浚23万m³</t>
  </si>
  <si>
    <t>大姚县普乍地河吾普吾么至羊场坡渔泡江汇口河段河道治理工程</t>
  </si>
  <si>
    <t>河道治理长度13.49公里，保护人口1251人，保护耕地0.15万亩，设计防洪标准20年一遇。主要建设内容：新建防洪堤9.8km，护岸2.7km，穿堤建筑物1座，沿河河道绿化，河道清淤疏浚长13.49km，疏浚15万m³</t>
  </si>
  <si>
    <t>大姚县石羊东河赤石岩村至石羊官庄石羊河汇口河段河道治理工程</t>
  </si>
  <si>
    <t>河道治理长度18.93公里，保护人口2321人，保护耕地0.22万亩，设计防洪标准20年一遇。主要建设内容：新建防洪堤11.25km，护岸5.1km，穿堤建筑物2座，沿河河道绿化，河道清淤疏浚长18.93km，疏浚24万m³</t>
  </si>
  <si>
    <t>大姚县石羊西河叶干坝至三岔河背阴地渔泡江汇口河段河道治理工程</t>
  </si>
  <si>
    <t>河道治理长度18.5公里，保护人口2117人，保护耕地0.19万亩，设计防洪标准20年一遇。主要建设内容：新建防洪堤12.3km，护岸4.7km，穿堤建筑物1座，沿河河道绿化，河道清淤疏浚长18.5km，疏浚18万m³</t>
  </si>
  <si>
    <t>大姚县簸箕河波西箐头至簸箕村下岩六苴河汇口河段河道治理工程</t>
  </si>
  <si>
    <t>河道治理长度14.49公里，保护人口1891人，保护耕地0.17万亩，设计防洪标准20年一遇。主要建设内容：新建防洪堤8.5km，护岸2.3km，穿堤建筑物2座，沿河河道绿化，河道清淤疏浚长14.49km，疏浚17万m³</t>
  </si>
  <si>
    <t>大姚县红山河外可耐箐头至坛罐窑河段河道治理工程</t>
  </si>
  <si>
    <t>河道治理长度17.95公里，保护人口3215人，保护耕地0.29万亩，设计防洪标准20年一遇。主要建设内容：新建防洪堤12.2km，护岸3.5km，穿堤建筑物2座，沿河河道绿化，河道清淤疏浚长17.95km，疏浚23万m³</t>
  </si>
  <si>
    <t>大姚县纳那河刘家湾箐至下纳那金沙江汇口河段河道治理工程</t>
  </si>
  <si>
    <t>河道治理长度11公里，保护人口1253人，保护耕地0.11万亩，设计防洪标准20年一遇。主要建设内容：新建防洪堤8.7km，护岸1.7km，沿河河道绿化，河道清淤疏浚长11km，疏浚17万m³</t>
  </si>
  <si>
    <t>大姚县者纳么河六姑乍大箐至双河村六苴河汇口河段河道治理工程</t>
  </si>
  <si>
    <t>河道治理长度18.68公里，保护人口2125人，保护耕地0.21万亩，设计防洪标准20年一遇。主要建设内容：新建防洪堤16.1km，护岸2.2km，穿堤建筑物3座，沿河河道绿化，河道清淤疏浚长18.68km，疏浚22万m³</t>
  </si>
  <si>
    <t>大姚县腊务堵河桃树箐箐至金沙江汇口河段河道治理工程</t>
  </si>
  <si>
    <t>河道治理长度12.1公里，保护人口1127人，保护耕地0.09万亩，设计防洪标准20年一遇。主要建设内容：新建防洪堤8.1km，护岸1.4km，穿堤建筑物1座，沿河河道绿化，河道清淤疏浚长12.1km，疏浚17万m³</t>
  </si>
  <si>
    <t>大姚县乌龙口河乌龙口村至处立里河段河道治理工程</t>
  </si>
  <si>
    <t>河道治理长度9.4公里，保护人口854人，保护耕地0.07万亩，设计防洪标准20年一遇。主要建设内容：新建防洪堤6.5km，护岸1.9km，沿河河道绿化，河道清淤疏浚长9.4km，疏浚11万m³</t>
  </si>
  <si>
    <t>大姚县班果河赵家冲水库至一坪村下游河段河道治理工程</t>
  </si>
  <si>
    <t>河道治理长度22.3公里，保护人口1965人，保护耕地0.18万亩，设计防洪标准20年一遇。主要建设内容：新建防洪堤14.8km，护岸3.7km，沿河河道绿化，河道清淤疏浚长22.3km，疏浚26万m³</t>
  </si>
  <si>
    <t>大姚县大坝河木瓜水库至龙林西河汇口河段河道治理工程</t>
  </si>
  <si>
    <t>河道治理长度17.6公里，保护人口3581人，保护耕地0.31万亩，设计防洪标准20年一遇。主要建设内容：新建防洪堤12.1km，护岸4.7km，沿河河道绿化，穿堤建筑物1座，防洪河闸1座，河道清淤疏浚长17.6km，疏浚20万m³</t>
  </si>
  <si>
    <t>大姚县大龙箐河黑垭口至小海子口河段河道治理工程</t>
  </si>
  <si>
    <t>河道治理长度17公里，保护人口2107人，保护耕地0.18万亩，设计防洪标准20年一遇。主要建设内容：新建防洪堤11.7km，护岸4.8km，沿河河道绿化，穿堤建筑物1座，河道清淤疏浚长17km，疏浚19万m³</t>
  </si>
  <si>
    <t>大姚县石者河吊桶箐至打总地河段河道治理工程</t>
  </si>
  <si>
    <t>河道治理长度4.3公里，保护人口1246人，保护耕地0.11万亩，设计防洪标准20年一遇。主要建设内容：新建防洪堤2.8km，护岸1.1km，沿河河道绿化，穿堤建筑物1座，河道清淤疏浚长4.3km，疏浚7.1万m³</t>
  </si>
  <si>
    <t>大姚县永丰河俄打么至马槽沟河段河道治理工程</t>
  </si>
  <si>
    <t>河道治理长度10.37公里，保护人口2547人，保护耕地0.17万亩，设计防洪标准20年一遇。主要建设内容：新建防洪堤6.6km，护岸2.3km，沿河河道绿化，穿堤建筑物1座，河道清淤疏浚长10.37km，疏浚11万m³</t>
  </si>
  <si>
    <t>大姚县东么乍河东么乍至黑泥么河段河道治理工程</t>
  </si>
  <si>
    <t>河道治理长度6.6公里，保护人口1249人，保护耕地0.1万亩，设计防洪标准20年一遇。主要建设内容：新建防洪堤3.7km，护岸1.1km，沿河河道绿化，河道清淤疏浚长6.6km，疏浚7.2万m³</t>
  </si>
  <si>
    <t>大姚县利皮河利皮乍水库至蜻蛉河汇口河段河道治理工程</t>
  </si>
  <si>
    <t>河道治理长度4.6公里，保护人口1568人，保护耕地0.11万亩，设计防洪标准20年一遇。主要建设内容：新建防洪堤2.4km，护岸1.2km，沿河河道绿化，河道清淤疏浚长4.6km，疏浚4.9万m³</t>
  </si>
  <si>
    <t>大姚县谷底小河么苴簸至谷底段河道治理工程</t>
  </si>
  <si>
    <t>河道治理长度6.3公里，保护人口1107人，保护耕地0.1万亩，设计防洪标准20年一遇。主要建设内容：新建防洪堤3.2km，护岸1.2km，沿河河道绿化，河道清淤疏浚长6.3km，疏浚7万m³</t>
  </si>
  <si>
    <t>大姚县大脖子河比冷库至桂花河大桥汇口河段河道治理项目</t>
  </si>
  <si>
    <t>河道治理长度8.6公里，保护人口2215人，保护耕地0.18万亩，设计防洪标准20年一遇。主要建设内容：新建防洪堤5.1km，护岸1.7km，沿河河道绿化，穿堤建筑物1座，河道清淤疏浚长8.6km，疏浚9.2万m³</t>
  </si>
  <si>
    <t>大姚县打苴基河庙房脚水库至罗那村河段河道治理项目</t>
  </si>
  <si>
    <t>河道治理长度7.1公里，保护人口1798人，保护耕地0.13万亩，设计防洪标准20年一遇。主要建设内容：新建防洪堤4.8km，护岸1.9km，沿河河道绿化，穿堤建筑物1座，河道清淤疏浚长7.1km，疏浚8.2万m³</t>
  </si>
  <si>
    <t>大姚县新田河未西么至朵腊河底河段河道治理项目</t>
  </si>
  <si>
    <t>河道治理长度8.1公里，保护人口1812人，保护耕地0.11万亩，设计防洪标准20年一遇。主要建设内容：新建防洪堤4.9km，护岸2.2km，沿河河道绿化，穿堤建筑物1座，河道清淤疏浚长8.1km，疏浚8.8万m³</t>
  </si>
  <si>
    <t>大姚县荃麻箐河谢家箐至小河门口河段河道治理项目</t>
  </si>
  <si>
    <t>河道治理长度9.4公里，保护人口2123人，保护耕地0.26万亩，设计防洪标准20年一遇。主要建设内容：新建防洪堤5.6km，护岸1.9km，沿河河道绿化，穿堤建筑物1座，河道清淤疏浚长9.4km，疏浚10.1万m³</t>
  </si>
  <si>
    <t>大姚县海古簸河大石房至外期地河段河道治理项目</t>
  </si>
  <si>
    <t>河道治理长度8.5公里，保护人口1987人，保护耕地0.16万亩，设计防洪标准20年一遇。主要建设内容：新建防洪堤4.1km，护岸2.2km，沿河河道绿化，穿堤建筑物1座，河道清淤疏浚长8.5km，疏浚9.3万m³</t>
  </si>
  <si>
    <t>大姚县新村河周家湾箐脚至新村金沙江汇口河段河道治理项目</t>
  </si>
  <si>
    <t>河道治理长度9.7公里，保护人口1874人，保护耕地0.11万亩，设计防洪标准20年一遇。主要建设内容：新建防洪堤5.2km，护岸2.4km，沿河河道绿化，河道清淤疏浚长9.7km，疏浚10.3万m³</t>
  </si>
  <si>
    <t>大姚县老石谷河利米乍至老石谷河段河道治理项目</t>
  </si>
  <si>
    <t>河道治理长度11.4公里，保护人口1645人，保护耕地0.12万亩，设计防洪标准20年一遇。主要建设内容：新建防洪堤8.6km，护岸2.2km，沿河河道绿化，河道清淤疏浚长11.4km，疏浚12万m³</t>
  </si>
  <si>
    <t>大姚县自碑么河月博基至拉巴河汇口河段河道治理项目</t>
  </si>
  <si>
    <t>河道治理长度8.4公里，保护人口1685人，保护耕地0.11万亩，设计防洪标准20年一遇。主要建设内容：新建防洪堤4.2km，护岸2.7km，沿河河道绿化，河道清淤疏浚长8.4km，疏浚9.1万m³</t>
  </si>
  <si>
    <t>大姚县树皮厂河树皮厂至桂花河汇口河段河道治理项目</t>
  </si>
  <si>
    <t>河道治理长度7.2公里，保护人口2212人，保护耕地0.18万亩，设计防洪标准20年一遇。主要建设内容：新建防洪堤4.1km，护岸1.9km，沿河河道绿化，河道清淤疏浚长7.2km，疏浚8.4万m³</t>
  </si>
  <si>
    <t>大姚县铁锁小河大箐坝塘至渔泡江汇口河段河道治理项目</t>
  </si>
  <si>
    <t>河道治理长度6.6公里，保护人口1985人，保护耕地0.15万亩，设计防洪标准20年一遇。主要建设内容：新建防洪堤3.6km，护岸1.4km，沿河河道绿化，河道清淤疏浚长6.6km，疏浚7.6万m³</t>
  </si>
  <si>
    <t>大姚县下村小河（六苴镇段）河道治理项目</t>
  </si>
  <si>
    <t>河道治理长度4公里，保护人口1285人，保护耕地0.11万亩，设计防洪标准20年一遇。主要建设内容：新建防洪堤8m，护岸8km，沿河河道绿化，河道清淤疏浚长3.2km，疏浚3.6万m³</t>
  </si>
  <si>
    <t>大姚县六苴啊哽簸小河河道治理项目</t>
  </si>
  <si>
    <t>河道治理长度5.8公里，保护人口1485人，保护耕地0.13万亩，设计防洪标准20年一遇。主要建设内容：新建防洪堤8m，护岸12.6km，沿河河道绿化，河道清淤疏浚长3.2km，疏浚4.6万m³</t>
  </si>
  <si>
    <t>大姚县湾碧密波罗河河道治理工程</t>
  </si>
  <si>
    <t>河道治理长度5.4公里，保护人口1385人，保护耕地0.12万亩，设计防洪标准20年一遇。主要建设内容：新建防洪堤8m，护岸10.8km，沿河河道绿化，河道清淤疏浚长3.2km，疏浚4.7万m³</t>
  </si>
  <si>
    <t>大姚县背阴地河背阴地大村至落石底河段河道治理项目</t>
  </si>
  <si>
    <t>河道治理长度8.3公里，保护人口1367人，保护耕地0.11万亩，设计防洪标准20年一遇。主要建设内容：新建防洪堤4.3km，护岸2.1km，沿河河道绿化，河道清淤疏浚长8.3km，疏浚9.1万m³</t>
  </si>
  <si>
    <t>大姚县凉桥小河山洪沟治理工程</t>
  </si>
  <si>
    <t>治理木瓜水库至大坝水库河道总长4.6km，保护人口0.08万人，保护农田0.13万亩，治理标准为10年一遇，主要建设内容为：新建护岸及堤防长度9.2km，沟道疏浚量5.75万m³，其它附属设施</t>
  </si>
  <si>
    <t>大姚县金家地小河山洪沟治理工程</t>
  </si>
  <si>
    <t>窝别苴岔箐口至大箐水库尾，治理河道总长4.1km，保护人口0.035万人，保护农田0.03万亩，治理标准为10年一遇，主要建设内容为：新建护岸及堤防长度8.2km，沟道疏浚量5.2万m³及其它附属设施</t>
  </si>
  <si>
    <t>大姚县平地河山洪沟治理工程</t>
  </si>
  <si>
    <t>平地村(河源)至下虎街下1.2km处，治理河道总长6.1km，保护人口0.08万人，保护农田0.13万亩，治理标准为10年一遇，主要建设内容为：新建护岸及堤防长度12.2km，沟道疏浚量7.6万m³及其它附属设施</t>
  </si>
  <si>
    <t>大姚县拉麦河山洪沟治理工程</t>
  </si>
  <si>
    <t>下虎街下1.2km至在永仁县境汇入蜻蛉河段，治理河道总长6.0km，保护人口0.05万人，保护农田0.03万亩，治理标准为10年一遇，主要建设内容为：新建护岸及堤防长度12km，沟道疏浚量7.5万m³及其它附属设施</t>
  </si>
  <si>
    <t>大姚县茅稗田河山洪沟治理工程</t>
  </si>
  <si>
    <t>茅稗田村(河源)至茅稗田村(河源)段，治理河道总长4.3km，保护人口0.065万人，保护农田0.08万亩，治理标准为10年一遇，主要建设内容为：新建护岸及堤防长度8.6km，沟道疏浚量5.4万m³及其它附属设施</t>
  </si>
  <si>
    <t>大姚县利皮河山洪沟治理工程</t>
  </si>
  <si>
    <t>利皮乍水库坝脚至在团塘村汇入蜻蛉河段，治理河道总长7.2km，保护人口0.03万人，保护农田0.03万亩，治理标准为10年一遇，主要建设内容为：新建护岸及堤防长度8.6km，沟道疏浚量9.0万m³及其它附属设施</t>
  </si>
  <si>
    <t>大姚县打苴基河山洪沟治理工程</t>
  </si>
  <si>
    <t>打苴基村(河源)至在罗那村汇入龙街河段，治理河道总长7.1km，保护人口0.025万人，保护农田0.021万亩，治理标准为10年一遇，主要建设内容为：新建护岸及堤防长度14.2km，沟道疏浚量8.9万m³及其它附属设施</t>
  </si>
  <si>
    <t>大姚县麻街河山洪沟治理工程</t>
  </si>
  <si>
    <t>麻街(河源)至在北新街村进入蜻蛉河段，治理河道总长4.3km，保护人口0.018万人，保护农田0.013万亩，治理标准为10年一遇，主要建设内容为：新建护岸及堤防长度8.6km，沟道疏浚量5.4万m³及其它附属设施</t>
  </si>
  <si>
    <t>大姚县他利颇河山洪沟治理工程</t>
  </si>
  <si>
    <t>他利颇(河源)至在磨石箐下入东么乍段，治理河道总长4.7km，保护人口0.015万人，保护农田0.013万亩，治理标准为10年一遇，主要建设内容为：新建护岸及堤防长度9.4km，沟道疏浚量5.9万m³及其它附属设施</t>
  </si>
  <si>
    <t>大姚县东么乍河山洪沟治理工程</t>
  </si>
  <si>
    <t>在磨石箐下入东么乍至黑泥么组下入江底河段，治理河道总长6.6km，保护人口0.028万人，保护农田0.023万亩，治理标准为10年一遇，主要建设内容为：新建护岸及堤防长度13.2km，沟道疏浚量8.3万m³及其它附属设施</t>
  </si>
  <si>
    <t>大姚县大龙箐河山洪沟治理工程</t>
  </si>
  <si>
    <t>大龙箐村(河源)至老坝山水库尾段治理河道总长6.7km，保护人口0.11万人，保护农田0.035万亩，治理标准为10年一遇，主要建设内容为：新建护岸及堤防长度13.4km，沟道疏浚量8.4万m³及其它附属设施</t>
  </si>
  <si>
    <t>大姚县老坝山河山洪沟治理工程</t>
  </si>
  <si>
    <t>老坝山水库坝脚至龙街村汇入龙街河段，治理河道总长5.4km，保护人口0.18万人，保护农田0.153万亩，治理标准为10年一遇，主要建设内容为：新建护岸及堤防长度10.8km，沟道疏浚量6.8万m³及其它附属设施</t>
  </si>
  <si>
    <t>大姚县塔底河山洪沟治理工程</t>
  </si>
  <si>
    <t>李家村水库坝脚至牟定老厂村汇入勐岗河段，治理河道总长7.4km，保护人口0.08万人，保护农田0.0113万亩，治理标准为10年一遇，主要建设内容为：新建护岸及堤防长度14.8km，沟道疏浚量9.3万m³及其它附属设施</t>
  </si>
  <si>
    <t>大姚县大古衙小河山洪沟治理工程</t>
  </si>
  <si>
    <t>大古衙村(河源)至大古衙水库尾段，治理河道总长3.6km，保护人口0.18万人，保护农田0.13万亩，治理标准为10年一遇，主要建设内容为：新建护岸及堤防长度7.2km，沟道疏浚量4.5万m³及其它附属设施</t>
  </si>
  <si>
    <t>大古衙水库坝脚至新街村汇入大冲河段，治理河道总长7.1km，保护人口0.08万人，保护农田0.14万亩，治理标准为10年一遇，主要建设内容为：新建护岸及堤防长度14.2km，沟道疏浚量8.9万m³及其它附属设施</t>
  </si>
  <si>
    <t>大姚县碧么河山洪沟治理工程</t>
  </si>
  <si>
    <t>工农水库引水沟口至海古簸村大石房小组上侧段，治理河道总长5.1km，保护人口0.118万人，保护农田0.23万亩，治理标准为10年一遇，主要建设内容为：新建护岸及堤防长度10.2km，沟道疏浚量6.4万m³及其它附属设施</t>
  </si>
  <si>
    <t>大姚县树皮厂河山洪沟治理工程</t>
  </si>
  <si>
    <t>树皮厂村(河源)至乍子地小组下1.0km段，治理河道总长5.8km，保护人口0.05万人，保护农田0.031万亩，治理标准为10年一遇，主要建设内容为：新建护岸及堤防长度11.6km，沟道疏浚量7.3万m³及其它附属设施</t>
  </si>
  <si>
    <t>大姚县小河山洪沟治理工程</t>
  </si>
  <si>
    <t>乍子地小组下1.0km至在小河村处汇入桂花河段，治理河道总长4.2km，保护人口0.05万人，保护农田0.023万亩，治理标准为10年一遇，主要建设内容为：新建护岸及堤防长度8.4km，沟道疏浚量5.3万m³及其它附属设施</t>
  </si>
  <si>
    <t>大姚县自必苴河山洪沟治理工程</t>
  </si>
  <si>
    <t>未泥乍小组(河源)至在耳子地小组下段，治理河道总长6.0km，保护人口0.018万人，保护农田0.013万亩，治理标准为10年一遇，主要建设内容为：新建护岸及堤防长度12km，沟道疏浚量7.5万m³及其它附属设施</t>
  </si>
  <si>
    <t>耳子地小组下至在桂花村下汇入万马河段，治理河道总长5.4km，保护人口0.015万人，保护农田0.0103万亩，治理标准为10年一遇，主要建设内容为：新建护岸及堤防长度10.8km，沟道疏浚量6.8万m³及其它附属设施</t>
  </si>
  <si>
    <t>大姚县岔处地河山洪沟治理工程</t>
  </si>
  <si>
    <t>恶刀恶(河源)至在岔处地下汇入万马河段，治理河道总长3.6km，保护人口0.023万人，保护农田0.0083万亩，治理标准为10年一遇，主要建设内容为：新建护岸及堤防长度6.2km，沟道疏浚量4.5万m³及其它附属设施</t>
  </si>
  <si>
    <t>大姚县大脖子河山洪沟治理工程</t>
  </si>
  <si>
    <t>在比冷库下入大河村至在大脖子河汇入万马河段，治理河道总长8.6km，保护人口0.095万人，保护农田0.011万亩，治理标准为10年一遇，主要建设内容为：新建护岸及堤防长度17.2km，沟道疏浚量10.8万m³及其它附属设施</t>
  </si>
  <si>
    <t>大姚县立新河山洪沟治理工程</t>
  </si>
  <si>
    <t>且么博岔箐口至立新河与万马河汇口处段，治理河道总长4.8km，保护人口0.018万人，保护农田0.008万亩，治理标准为10年一遇，主要建设内容为：新建护岸及堤防长度9.6km，沟道疏浚量6.1万m³及其它附属设施</t>
  </si>
  <si>
    <t>大姚县炳海河山洪沟治理工程</t>
  </si>
  <si>
    <t>蘑菇厂(河源)至炳海小组汇入金沙江段，治理河道总长3.4km，保护人口0.25万人，保护农田0.023万亩，治理标准为10年一遇，主要建设内容为：新建护岸及堤防长度6.8km，沟道疏浚量4.3万m³及其它附属设施</t>
  </si>
  <si>
    <t>大姚县密波罗河山洪沟治理工程</t>
  </si>
  <si>
    <t>密波罗小组(河源)至在密波罗组下汇入金沙江段，治理河道总长5.4km，保护人口0.018万人，保护农田0.0083万亩，治理标准为10年一遇，主要建设内容为：新建护岸及堤防长度10.8km，沟道疏浚量6.8万m³及其它附属设施</t>
  </si>
  <si>
    <t>大姚县新村河山洪沟治理工程</t>
  </si>
  <si>
    <t>黄家坪小组(河源)至在新村下汇入金沙江段，治理河道总长9.7km，保护人口0.118万人，保护农田0.13万亩，治理标准为10年一遇，主要建设内容为：新建护岸及堤防长度19.4km，沟道疏浚量12.2万m³</t>
  </si>
  <si>
    <t>大姚县新田河山洪沟治理工程</t>
  </si>
  <si>
    <t>三台乡味西么(河源)至在朵腊河底汇入渔泡江段，治理河道总长8.1km，保护人口0.098万人，保护农田0.013万亩，治理标准为10年一遇，主要建设内容为：新建护岸及堤防长度16.2km，沟道疏浚量10.2万m³及其它附属设施</t>
  </si>
  <si>
    <t>大姚县荃吗箐河山洪沟治理工程</t>
  </si>
  <si>
    <t>朱拉么箐门口至在小河门口汇入渔泡江段，治理河道总长13.7km，保护人口0.18万人，保护农田0.3万亩，治理标准为10年一遇，主要建设内容为：新建护岸及堤防长度27.4km，排洪渠长度0.6km，沟道疏浚量10.54万m³及其它附属设施</t>
  </si>
  <si>
    <t>大姚县背阴地河山洪沟治理工程</t>
  </si>
  <si>
    <t>背阴地大村下(河源)至在落石底组下汇入渔泡江段，治理河道总长8.3km，保护人口0.055万人，保护农田0.011万亩，治理标准为10年一遇，主要建设内容为：新建护岸及堤防长度16.6km，沟道疏浚量10.4万m³及其它附属设施</t>
  </si>
  <si>
    <t>大姚县黄家湾河山洪沟治理工程</t>
  </si>
  <si>
    <t>黄家湾村(河源)至在应独咀入七棵树村段，治理河道总长4.8km，保护人口0.011万人，保护农田0.0013万亩，治理标准为10年一遇，主要建设内容为：新建护岸及堤防长度9.6km，沟道疏浚量6万m³及其它附属设施</t>
  </si>
  <si>
    <t>大姚县七棵树河山洪沟治理工程</t>
  </si>
  <si>
    <t>在应独咀入七棵树村至铁锁河门口汇入金沙江段，治理河道总长2.6km，保护人口0.008万人，保护农田0.003万亩，治理标准为10年一遇，主要建设内容为：新建护岸及堤防长度5.2km，沟道疏浚量3.3万m³及其它附属设施</t>
  </si>
  <si>
    <t>大姚县铁锁小河山洪沟治理工程</t>
  </si>
  <si>
    <t>铁锁村(河源)至在铁锁村下汇入渔泡江段，治理河道总长6.6km，保护人口0.218万人，保护农田0.183万亩，治理标准为10年一遇，主要建设内容为：新建护岸及堤防长度13.2km，沟道疏浚量8.3万m³及其它附属设施</t>
  </si>
  <si>
    <t>大姚县叭腊么河山洪沟治理工程</t>
  </si>
  <si>
    <t>叭腊么村(河源)至出境0.8km后汇入渔泡江段，治理河道总长3.1km，保护人口0.038万人，保护农田0.01万亩，治理标准为10年一遇，主要建设内容为：新建护岸及堤防长度6.2km，沟道疏浚量3.9万m³及其它附属设施</t>
  </si>
  <si>
    <t>大姚县石洞水库除险加固项目</t>
  </si>
  <si>
    <t>水库总库容130.3万m³，工程规模为小（1）型。除险加固措施为：对大坝坝基进行帷幕灌浆处理，重建防浪墙，隧洞进口改造，增加观测设备</t>
  </si>
  <si>
    <t>大姚县妙峰水库除险加固项目</t>
  </si>
  <si>
    <t>水库总库容563万m³，工程规模为小（1）型。除险加固措施为：对大坝下游坝坡进行抗滑加固处理，增设排水棱体；重建原防浪墙；对输水涵洞进行回填灌浆；对溢洪道进行拆除重建；增设安全监测设施，重建管理所</t>
  </si>
  <si>
    <t>大姚县白鹤水库除险加固项目</t>
  </si>
  <si>
    <t>水库总库容1130万m³，工程规模为中型。除险加固措施为：对大坝内外坝坡进行加固处理；底涵启闭室拆除重建，增设排水棱体；重建原防浪墙；对库区管护范围安装围栏，增设安全监测设施及信息测报系统</t>
  </si>
  <si>
    <t>大姚县利皮乍水库除险加固项目</t>
  </si>
  <si>
    <t>水库工程规模为小（1）型，除险加固措施为：对大坝内外坝坡进行加固处理；底涵启闭室拆除重建，增设排水棱体；重建原防浪墙；溢洪道闸门改造，对库区管护范围安装围栏，增设安全监测设施及信息测报系统</t>
  </si>
  <si>
    <t>大姚县永丰水库除险加固项目</t>
  </si>
  <si>
    <t>水库工程规模为小（1）型，除险加固措施为：对大坝内外坝坡进行加固处理；底涵启闭室拆除重建，增设排水棱体；重建原防浪墙；溢洪道闸门改造，对库区管护范围安装围栏，增设安全监测设施及信息测报系统，新建管理所</t>
  </si>
  <si>
    <t>大姚县赵家冲水库除险加固项目</t>
  </si>
  <si>
    <t>水库总库容234.3万m³，工程规模为小（1）型，除险加固措施为：对大坝进行防渗灌浆；下游坝坡进行抗滑加固处理，增设排水棱体；重建原防浪墙；对溢洪道进行拆除重建；增设安全监测设施及信息测报系统，对库区管护范围安装围栏，重建管理所</t>
  </si>
  <si>
    <t>大姚县大箐水库除险加固项目</t>
  </si>
  <si>
    <t>水库总库容176万m³，工程规模为小（1）型，除险加固措施为：对大坝内外坝坡进行加固处理；底涵启闭室拆除重建，增设排水棱体；重建原防浪墙；对溢洪道进行拆除重建；对引水沟进行加固，增设安全监测设施及信息测报系统</t>
  </si>
  <si>
    <t>大姚县工农水库除险加固项目</t>
  </si>
  <si>
    <t>水库总库容204万m³，工程规模为小（1）型，除险加固措施为：对大坝内外坝坡进行加固处理；底涵启闭室拆除重建，增设排水棱体；重建原防浪墙；对放水沟进行加固，对库区管护范围安装围栏，增设安全监测设施及信息测报系统</t>
  </si>
  <si>
    <t>大姚县大古衙水库除险加固项目</t>
  </si>
  <si>
    <t>水库总库容141万m³，工程规模为小（1）型，除险加固措施为：对大坝内外坝坡进行加固处理；底涵启闭室拆除重建，增设排水棱体；重建原防浪墙；对放水沟进行加固，对库区管护范围安装围栏，增设安全监测设施及信息测报系统</t>
  </si>
  <si>
    <t>大姚县碧么水库除险加固项目</t>
  </si>
  <si>
    <t>水库总库容124万m³，工程规模为小（1）型，除险加固措施为：对大坝内外坝坡进行加固处理；底涵启闭室拆除重建，增设排水棱体；重建原防浪墙；对放水沟进行加固，对库区管护范围安装围栏，增设安全监测设施及信息测报系统</t>
  </si>
  <si>
    <t>大姚县大罗古水库除险加固项目</t>
  </si>
  <si>
    <t>水库总库容621.5万m³，工程规模为小（1）型，除险加固措施为：对大坝内外坝坡进行加固处理；底涵启闭室拆除重建，增设排水棱体；重建原防浪墙；对放水沟进行加固，对库区管护范围安装围栏，增设安全监测设施及信息测报系统</t>
  </si>
  <si>
    <t>大姚县赵家龙潭水库除险加固项目</t>
  </si>
  <si>
    <t>水库总库容179万m³，工程规模为小（1）型，除险加固措施为：对大坝内外坝坡进行加固处理；底涵启闭室拆除重建，增设排水棱体；重建原防浪墙；对放水沟进行加固，对库区管护范围安装围栏，增设安全监测设施及信息测报系统</t>
  </si>
  <si>
    <t>大姚县官坝水库除险加固项目</t>
  </si>
  <si>
    <t>大姚县里长园水库除险加固项目</t>
  </si>
  <si>
    <t>对大坝内外坝坡进行加固处理；底涵启闭室拆除重建，增设排水棱体；重建原防浪墙；对放水沟进行加固，对库区管护范围安装围栏，更换现有闸门，增设安全监测设施及信息测报系统</t>
  </si>
  <si>
    <t>大姚县范湾水闸除险加固项目</t>
  </si>
  <si>
    <t>最大过闸流量260m³/s，主要建筑物级别为3级，保护人口0.3万人，恢复排涝面积0.15万亩。建设内容为：拆除重建；新建管理房；建立水情自动测报系统，设置观测设施</t>
  </si>
  <si>
    <t>大姚县龚董水闸除险加固项目</t>
  </si>
  <si>
    <t>最大过闸流量260m³/s，主要建筑物级别为3级，保护人口0.15万人，恢复排涝面积0.07万亩。建设内容为：拆除重建；新建管理房；建立水情自动测报系统，设置观测设施</t>
  </si>
  <si>
    <t>大姚县孙付水闸除险加固项目</t>
  </si>
  <si>
    <t>最大过闸流量260m³/s，主要建筑物级别为3级，保护人口0.25万人，恢复排涝面积0.12万亩。建设内容为：拆除重建；新建管理房；建立水情自动测报系统，设置观测设施</t>
  </si>
  <si>
    <t>大姚县张家寺水闸除险加固项目</t>
  </si>
  <si>
    <t>最大过闸流量260m³/s，主要建筑物级别为3级，保护人口0.21万人，恢复排涝面积0.15万亩。建设内容为：拆除重建；新建管理房；建立水情自动测报系统，设置观测设施</t>
  </si>
  <si>
    <t>大姚县老干冲水闸除险加固项目</t>
  </si>
  <si>
    <t>最大过闸流量294m³/s，主要建筑物级别为3级，保护人口0.08万人，恢复排涝面积0.04万亩。建设内容为：拆除重建；新建管理房；建立水情自动测报系统，设置观测设施</t>
  </si>
  <si>
    <t>大姚县马坝水闸除险加固项目</t>
  </si>
  <si>
    <t>最大过闸流量198m³/s，主要建筑物级别为3级，保护人口0.35万人，恢复排涝面积0.39万亩。建设内容为：拆除重建；新建管理房；建立水情自动测报系统，设置观测设施</t>
  </si>
  <si>
    <t>大姚县胡屯水闸除险加固项目</t>
  </si>
  <si>
    <t>最大过闸流量201m³/s，主要建筑物级别为3级，保护人口0.18万人，恢复排涝面积0.2万亩。建设内容为：拆除重建；新建管理房；建立水情自动测报系统，设置观测设施</t>
  </si>
  <si>
    <t>大姚县大关坝水闸除险加固项目</t>
  </si>
  <si>
    <t>最大过闸流量221m³/s，主要建筑物级别为3级，保护人口0.12万人，恢复排涝面积0.18万亩。建设内容为：拆除重建；新建管理房；建立水情自动测报系统，设置观测设施</t>
  </si>
  <si>
    <t>大姚县小铺子水闸除险加固项目</t>
  </si>
  <si>
    <t>最大过闸流量147m³/s，主要建筑物级别为3级，保护人口0.16万人，恢复排涝面积0.08万亩。建设内容为：拆除重建；新建管理房；建立水情自动测报系统，设置观测设施</t>
  </si>
  <si>
    <t>大姚县杨家庙水闸除险加固项目</t>
  </si>
  <si>
    <t>最大过闸流量215m³/s，主要建筑物级别为3级，保护人口0.3万人，恢复排涝面积0.34万亩。建设内容为：拆除重建；新建管理房；建立水情自动测报系统，设置观测设施</t>
  </si>
  <si>
    <t>大姚县瓜子村水闸除险加固项目</t>
  </si>
  <si>
    <t>最大过闸流量219m³/s，主要建筑物级别为3级，保护人口0.09万人，恢复排涝面积0.12万亩。建设内容为：拆除重建；新建管理房；建立水情自动测报系统，设置观测设施</t>
  </si>
  <si>
    <t>大姚县薛家山水闸除险加固项目</t>
  </si>
  <si>
    <t>最大过闸流量226m³/s，主要建筑物级别为3级，保护人口0.06万人，恢复排涝面积0.11万亩。建设内容为：拆除重建；新建管理房；建立水情自动测报系统，设置观测设施</t>
  </si>
  <si>
    <t>大姚县王三庄水闸除险加固项目</t>
  </si>
  <si>
    <t>最大过闸流量226.5m³/s，主要建筑物级别为3级，保护人口0.25万人，恢复排涝面积0.05万亩。建设内容为：拆除重建；新建管理房；建立水情自动测报系统，设置观测设施</t>
  </si>
  <si>
    <t>大姚县响水水闸除险加固项目</t>
  </si>
  <si>
    <t>最大过闸流量248m³/s，主要建筑物级别为3级，保护人口0.12万人，恢复排涝面积0.06万亩。建设内容为：拆除重建；新建管理房；建立水情自动测报系统，设置观测设施</t>
  </si>
  <si>
    <t>大姚县付家湾水闸除险加固项目</t>
  </si>
  <si>
    <t>最大过闸流量253m³/s，主要建筑物级别为3级，保护人口0.1万人，恢复排涝面积0.05万亩。建设内容为：拆除重建；新建管理房；建立水情自动测报系统，设置观测设施</t>
  </si>
  <si>
    <t>大姚县防洪排涝提升工程</t>
  </si>
  <si>
    <t>城市为小Ⅱ型城市，规划防洪标准20年一遇，规划城区排水标准10年一遇，建设内容为：防洪排涝</t>
  </si>
  <si>
    <t>2022-2023</t>
  </si>
  <si>
    <t>大姚县乡集镇防洪排涝提升工程</t>
  </si>
  <si>
    <t>全县12个乡镇和集市，规划防洪标准10年一遇，建设内容为：新建12个乡集镇防洪分洪渠，防洪挡土墙，雨水管网改造；排涝泵站；河道改造，水体景观改造，建立水情自动测报系统，设置观测设施等</t>
  </si>
  <si>
    <t>大姚县渔泡江水库建设项目</t>
  </si>
  <si>
    <t>坝址以上控制径流面积2700km²，总库容1.0437亿m³，最大坝高80m，工程规模为大（2）型，总供水量7175万m³，新增灌溉面积13万亩，改善灌溉面积6.5万亩。工程由枢纽及输水工程组成，其中枢纽布置为砼重力坝+坝身表孔泄洪+坝身取水孔+冲沙底孔布置格局。输水工程由光伏提水泵站和供水管道等建筑物组成，输水线路由总干管、东干管和北干管组成，总长75km</t>
  </si>
  <si>
    <t>2026-2031</t>
  </si>
  <si>
    <t>大姚县桂花水库建设项目</t>
  </si>
  <si>
    <t>坝址以上控制径流面积56km²，总库容0.1193亿m³，最大坝高93.1m，工程规模为中型，总供水量1941万m³，规划灌区涉及乡镇4个 ，新增灌溉面积3.16万亩，改善灌溉面积0.67万亩。工程由引洪、枢纽及输水工程组成，枢纽工程由大坝、溢洪道、输水隧洞组成。大坝为粘土心墙坝</t>
  </si>
  <si>
    <t>2020-2023</t>
  </si>
  <si>
    <t>大姚县盐丰水库建设项目</t>
  </si>
  <si>
    <t>坝址以上控制径流面积36km²，总库容0.1142亿m³，最大坝高84.5m，工程规模为中型，总供水量959万m³，规划灌区涉及乡镇2个 ，新增灌溉面积2.2万亩，改善灌溉面积1.1万亩。工程由枢纽工程及配套工程组成，枢纽工程由大坝、溢洪道、输水隧洞组成</t>
  </si>
  <si>
    <t>2024-2027</t>
  </si>
  <si>
    <t>大姚县妙峰水库扩建工程</t>
  </si>
  <si>
    <t>坝址以上控制径流面积33km²，总库容0.112亿m³，最大坝高32.9m，工程规模为中型，总供水量850万m³，规划灌区涉及乡镇1个 ，新增灌溉面积1.05万亩，改善灌溉面积1.18万亩。工程由枢纽工程及配套工程组成，枢纽工程由大坝、溢洪道、输水隧洞组成</t>
  </si>
  <si>
    <t>2027-2028</t>
  </si>
  <si>
    <t>大姚县双河水库建设项目</t>
  </si>
  <si>
    <t>坝址以上控制径流面积376km²，总库容0.3305亿m³，最大坝高85m，工程规模为中型，总供水量2383万m³，规划灌区涉及乡镇2个 ，新增灌溉面积4.47万亩，改善灌溉面积1.73万亩。工程由枢纽工程及配套工程组成，枢纽工程由大坝、溢洪道、输水隧洞组成</t>
  </si>
  <si>
    <t>2028-2031</t>
  </si>
  <si>
    <t>大姚县大罗古水库扩建工程</t>
  </si>
  <si>
    <t>坝址以上控制径流面积8km²，总库容0.1208亿m³，最大坝高44.5m，工程规模为中型，总供水量985万m³，规划灌区涉及乡镇1个 ，新增灌溉面积1.26万亩，改善灌溉面积1.41万亩。工程由枢纽工程及配套工程组成，枢纽工程由大坝、溢洪道、输水隧洞组成</t>
  </si>
  <si>
    <t>2031-2032</t>
  </si>
  <si>
    <t>大姚县利皮乍水库扩建工程</t>
  </si>
  <si>
    <t>坝址以上控制径流面积29km²，总库容0.1187亿m³，最大坝高65m，工程规模为中型，总供水量997万m³，规划灌区涉及乡镇2个 ，新增灌溉面积1.13万亩，改善灌溉面积1.27万亩。工程由枢纽工程及配套工程组成，枢纽工程由大坝、溢洪道、输水隧洞组成</t>
  </si>
  <si>
    <t>2033-2034</t>
  </si>
  <si>
    <t>大姚县三家村水库建设项目</t>
  </si>
  <si>
    <t>坝址以上控制径流面积131km²，总库容0.21亿m³，最大坝高85m，工程规模为中型，总供水量1703万m³，规划灌区涉及乡镇1个 ，新增灌溉面积2.27万亩，改善灌溉面积2.8万亩。工程由枢纽工程及配套工程组成，枢纽工程由大坝、溢洪道、输水隧洞组成</t>
  </si>
  <si>
    <t>2030-2032</t>
  </si>
  <si>
    <t>大姚县三丘田水库建设项目</t>
  </si>
  <si>
    <t>坝址以上控制径流面积84km²，总库容0.1512亿m³，最大坝高70m，工程规模为中型，总供水量1300万m³，规划新增灌溉面积1.4万亩，改善灌溉面积2.1万亩。工程由枢纽工程及配套工程组成，枢纽工程由大坝、溢洪道、输水隧洞组成</t>
  </si>
  <si>
    <t>大姚县席草塘水库建设项目</t>
  </si>
  <si>
    <t>坝址以上控制径流面积52.3km²，总库容0.1100亿m³，最大坝高65m，工程规模为中型，总供水量980万m³，规划新增灌溉面积2.1万亩，改善灌溉面积1.2万亩。工程由枢纽工程及配套工程组成，枢纽工程由大坝、溢洪道、输水隧洞组成</t>
  </si>
  <si>
    <t>大姚县小村水库扩建工程</t>
  </si>
  <si>
    <t>坝址以上控制径流面积1.2km²，总库容0.0137亿m³，最大坝高23.3m，小（1）型总供水量131万m³，规划灌区涉及乡镇1个 ，新增灌溉面积0.35万亩，改善灌溉面积0.21万亩。工程由枢纽工程及配套工程组成，枢纽工程由大坝、溢洪道、输水隧洞组成</t>
  </si>
  <si>
    <t>2020-2021</t>
  </si>
  <si>
    <t>大姚县白杨湾水库建设项目</t>
  </si>
  <si>
    <t>坝址以上控制径流面积55km²，总库容0.0398亿m³，最大坝高72.4m，小（1）型总供水量535万m³，规划灌区涉及乡镇1个 ，新增灌溉面积2.36万亩。工程由枢纽工程及配套工程组成，枢纽工程由大坝、溢洪道、输水隧洞组成</t>
  </si>
  <si>
    <t>大姚县马桑箐水库建设项目</t>
  </si>
  <si>
    <t>坝址以上控制径流面积27km²，总库容0.0535亿m³，最大坝高62.1m，小（1）型总供水量520万m³，规划灌区涉及乡镇2个 ，新增灌溉面积0.1万亩，改善灌溉面积0.65万亩。工程由枢纽工程及配套工程组成，枢纽工程由大坝、溢洪道、输水隧洞组成</t>
  </si>
  <si>
    <t>大姚县石羊箐头水库建设项目</t>
  </si>
  <si>
    <t>坝址以上控制径流面积9km²，总库容0.0197亿m³，最大坝高60.3m，小（1）型总供水量191万m³，规划灌区涉及乡镇1个 ，新增灌溉面积0.1万亩，改善灌溉面积0.22万亩。工程由枢纽工程及配套工程组成，枢纽工程由大坝、溢洪道、输水隧洞组成</t>
  </si>
  <si>
    <t>2023-2024</t>
  </si>
  <si>
    <t>大姚县红光昔木水库建设项目</t>
  </si>
  <si>
    <t>坝址以上控制径流面积20km²，总库容0.0227亿m³，最大坝高49.4m，小（1）型总供水量232万m³，规划灌区涉及乡镇1个 ，新增灌溉面积0.26万亩，改善灌溉面积0.35万亩。工程由枢纽工程及配套工程组成，枢纽工程由大坝、溢洪道、输水隧洞组成</t>
  </si>
  <si>
    <t>2026-2027</t>
  </si>
  <si>
    <t>大姚县蒋麻冲水库扩建工程</t>
  </si>
  <si>
    <t>坝址以上控制径流面积8km²，总库容0.0129亿m³，最大坝高25.5m，小（1）型总供水量93万m³，规划灌区涉及乡镇1个 ，新增灌溉面积0.14万亩，改善灌溉面积0.14万亩。工程由枢纽工程及配套工程组成，枢纽工程由大坝、溢洪道、输水隧洞组成</t>
  </si>
  <si>
    <t>2028-2029</t>
  </si>
  <si>
    <t>大姚县桂花小河水库建设项目</t>
  </si>
  <si>
    <t>坝址以上控制径流面积32km²，总库容0.0413亿m³，最大坝高65m，小（1）型总供水量322万m³，规划灌区涉及乡镇1个 ，新增灌溉面积0.51万亩，改善灌溉面积0.38万亩。工程由枢纽工程及配套工程组成，枢纽工程由大坝、溢洪道、输水隧洞组成</t>
  </si>
  <si>
    <t>2029-2030</t>
  </si>
  <si>
    <t>大姚县碧拉乍水库建设项目</t>
  </si>
  <si>
    <t>坝址以上控制径流面积38km²，总库容0.0116亿m³，最大坝高57m，小（1）型总供水量90万m³，规划灌区涉及乡镇1个 ，新增灌溉面积0.12万亩，改善灌溉面积0.13万亩。工程由枢纽工程及配套工程组成，枢纽工程由大坝、溢洪道、输水隧洞组成</t>
  </si>
  <si>
    <t>2030-2031</t>
  </si>
  <si>
    <t>大姚县石羊大箐河水库建设项目</t>
  </si>
  <si>
    <t>坝址以上控制径流面积29km²，总库容0.051亿m³，最大坝高65m，小（1）型总供水量428万m³，规划灌区涉及乡镇1个 ，新增灌溉面积0.61万亩，改善灌溉面积0.76万亩。工程由枢纽工程及配套工程组成，枢纽工程由大坝、溢洪道、输水隧洞组成</t>
  </si>
  <si>
    <t>大姚县利皮河水库建设项目</t>
  </si>
  <si>
    <t>坝址以上控制径流面积14km²，总库容0.0151亿m³，最大坝高45m，小（1）型总供水量118万m³，规划灌区涉及乡镇1个 ，新增灌溉面积0.16万亩，改善灌溉面积0.2万亩。工程由枢纽工程及配套工程组成，枢纽工程由大坝、溢洪道、输水隧洞组成</t>
  </si>
  <si>
    <t>2032-2033</t>
  </si>
  <si>
    <t>大姚县味尼乍水库建设项目</t>
  </si>
  <si>
    <t>坝址以上控制径流面积7km²，总库容0.0194亿m³，最大坝高65m，小（1）型总供水量163万m³，规划灌区涉及乡镇1个 ，新增灌溉面积0.24万亩，改善灌溉面积0.3万亩。工程由枢纽工程及配套工程组成，枢纽工程由大坝、溢洪道、输水隧洞组成</t>
  </si>
  <si>
    <t>大姚县桂花岔河水库建设项目</t>
  </si>
  <si>
    <t>坝址以上控制径流面积24km²，总库容0.0526亿m³，最大坝高70m，小（1）型总供水量442万m³，规划灌区涉及乡镇1个 ，新增灌溉面积0.68万亩，改善灌溉面积0.72万亩。工程由枢纽工程及配套工程组成，枢纽工程由大坝、溢洪道、输水隧洞组成</t>
  </si>
  <si>
    <t>大姚县鱼么乍水库建设项目</t>
  </si>
  <si>
    <t>坝址以上控制径流面积25km²，总库容0.0219亿m³，最大坝高35m，小（1）型，总供水量171万m³，规划灌区涉及乡镇1个 ，新增灌溉面积0.27万亩，改善灌溉面积0.33万亩。工程由枢纽工程及配套工程组成，枢纽工程由大坝、溢洪道、输水隧洞组成</t>
  </si>
  <si>
    <t>2034-2035</t>
  </si>
  <si>
    <t>大姚县罗家村水库建设项目</t>
  </si>
  <si>
    <t>坝址以上控制径流面积27km²，总库容0.0316亿m³，最大坝高50m，小（1）型，供水量270万m³，规划灌区涉及乡镇1个 ，新增灌溉面积0.3万亩，改善灌溉面积0.3万亩。工程由枢纽工程及配套工程组成，枢纽工程由大坝、溢洪道、输水隧洞组成</t>
  </si>
  <si>
    <t>大姚县乌龙口水库建设项目</t>
  </si>
  <si>
    <t>坝址以上控制径流面积30.4km²，总库容0.0365亿m³，最大坝高65m，工程规模为小（1）型，总供水量300万m³，规划灌区涉及乡镇1个 ，新增灌溉面积0.25万亩，改善灌溉面积0.2万亩。工程由枢纽工程及配套工程组成，枢纽工程由大坝、溢洪道、输水隧洞组成</t>
  </si>
  <si>
    <t>2026-2028</t>
  </si>
  <si>
    <t>大姚县东么乍水库建设项目</t>
  </si>
  <si>
    <t>坝址以上控制径流面积34.5km²，总库容0.0414亿m³，最大坝高60m，工程规模为小（1）型，总供水量360万m³，灌区涉及乡镇1个 ，新增灌溉面积0.35万亩，改善灌溉面积0.25万亩。工程由枢纽工程及配套工程组成，枢纽工程由大坝、溢洪道、输水隧洞组成</t>
  </si>
  <si>
    <t>大姚县石鼓河水库建设项目</t>
  </si>
  <si>
    <t>坝址以上控制径流面积29.1km²，总库容0.0314亿m³，最大坝高50m，工程规模为小（1）型，总供水量280万m³，灌区新增灌溉面积0.2万亩，改善灌溉面积0.2万亩。工程由枢纽工程及配套工程组成，枢纽工程由大坝、溢洪道、输水隧洞组成</t>
  </si>
  <si>
    <t>大姚县红豆树水库至小桥水库连通工程</t>
  </si>
  <si>
    <t>取水口断面径流量1099万m³，取水流量0.026m³/s，供水线路长度10.65km，总供水量96万m³，供水范围：龙街镇塔底供水人口0.26万人，新增灌溉面积0.047万亩，改善灌溉面积0.071万亩</t>
  </si>
  <si>
    <t>大姚县铁锁大箐水库至转弯河连通工程</t>
  </si>
  <si>
    <t>取水口断面径流量873万m³，取水流量0.03m³/s，供水线路长度5.7km，总供水量129万m³，供水范围：铁锁乡镇及周边村庄供水人口0.72万人，新增灌溉面积0.039万亩，改善灌溉面积0.058万亩</t>
  </si>
  <si>
    <t>小石门水库至小桥水库连通工程</t>
  </si>
  <si>
    <t>取水口断面径流量11132万m³，取水流量0.008m³/s，供水线路长度12km，总供水量35万m³，供水范围：龙街镇供水人口0.26万人，新增灌溉面积0.006万亩，改善灌溉面积0.009万亩</t>
  </si>
  <si>
    <t>大姚县西河至龙林水库连通工程</t>
  </si>
  <si>
    <t>取水口断面径流量5160万m³，取水流量0.021m³/s，供水线路长度5.5km，总供水量100万m³，供水范围：金碧镇供水人口0.8万人，新增灌溉面积0.014万亩，改善灌溉面积0.021万亩</t>
  </si>
  <si>
    <t>大姚县西河至大坝水库连通工程</t>
  </si>
  <si>
    <t>取水口断面径流量5160万m³，取水流量0.025m³/s，供水线路长度16km，总供水量114万m³，供水范围：金碧镇供水人口0.8万人，新增灌溉面积0.023万亩，改善灌溉面积0.035万亩</t>
  </si>
  <si>
    <t>大姚县清河引水工程</t>
  </si>
  <si>
    <t>取水口断面径流量600万m³，取水流量0.062m³/s，供水线路长度17.8km，总供水量243万m³，供水范围：南河片区供水人口0.85万人，新增灌溉面积0.106万亩，改善灌溉面积0.159万亩</t>
  </si>
  <si>
    <t>大姚县永丰引水工程</t>
  </si>
  <si>
    <t>取水口断面径流量531万m³，取水流量0.015m³/s，供水线路长度8.6km，总供水量59万m³，供水范围：永丰供水人口0.18万人，新增灌溉面积0.028万亩，改善灌溉面积0.042万亩</t>
  </si>
  <si>
    <t>大姚县老坝河至三棵木水库连通工程</t>
  </si>
  <si>
    <t>取水口断面径流量171万m³，取水流量0.02m³/s，供水线路长度10km，总供水量82万m³，供水范围：金碧镇供水人口0.2万人，新增灌溉面积0.048万亩，改善灌溉面积0.055万亩</t>
  </si>
  <si>
    <t>大姚县桂花河至桂花水库引调水工程</t>
  </si>
  <si>
    <t>取水口断面径流量600万m³，取水流量0.5m³/s，供水线路长度8.2km，总引水量300万m³</t>
  </si>
  <si>
    <t>大姚县石羊盐丰水库至里长园水库、新街官坝水库连通工程</t>
  </si>
  <si>
    <t>供水线路长度60km，供水范围：石羊镇，新街镇，供水人口1.2万人，新增灌溉面积0.48万亩，改善灌溉面积2.55万亩</t>
  </si>
  <si>
    <t>大姚县蜻蛉河连通白鹤水库工程</t>
  </si>
  <si>
    <r>
      <rPr>
        <sz val="9"/>
        <rFont val="宋体"/>
        <charset val="134"/>
        <scheme val="major"/>
      </rPr>
      <t>新建抽水泵站一座，提水线路长度4.91km，泵站总装机1120kw，提水流量1842m</t>
    </r>
    <r>
      <rPr>
        <vertAlign val="superscript"/>
        <sz val="9"/>
        <rFont val="宋体"/>
        <charset val="134"/>
      </rPr>
      <t>3</t>
    </r>
    <r>
      <rPr>
        <sz val="9"/>
        <rFont val="宋体"/>
        <charset val="134"/>
        <scheme val="major"/>
      </rPr>
      <t>/h，提水扬程70m，年提水流量442.08万m</t>
    </r>
    <r>
      <rPr>
        <vertAlign val="superscript"/>
        <sz val="9"/>
        <rFont val="宋体"/>
        <charset val="134"/>
      </rPr>
      <t>3</t>
    </r>
    <r>
      <rPr>
        <sz val="9"/>
        <rFont val="宋体"/>
        <charset val="134"/>
        <scheme val="major"/>
      </rPr>
      <t>。白鹤供水管道从白鹤水库输水隧洞闸室设置压力管道沿水库下游左岸山脚布置管道至王德桥村，管道全长 22.907km，设计输水流量为1.77m</t>
    </r>
    <r>
      <rPr>
        <vertAlign val="superscript"/>
        <sz val="9"/>
        <rFont val="宋体"/>
        <charset val="134"/>
      </rPr>
      <t>3</t>
    </r>
    <r>
      <rPr>
        <sz val="9"/>
        <rFont val="宋体"/>
        <charset val="134"/>
        <scheme val="major"/>
      </rPr>
      <t>/s</t>
    </r>
  </si>
  <si>
    <t>大姚县打苴基抗旱应急工程</t>
  </si>
  <si>
    <t>新建光伏提灌站一座，配套输水管道，受益人口0.25万人，改善灌溉面积0.5万亩</t>
  </si>
  <si>
    <t>大姚县三潭水库提水至黄羊岭、平地、小红山工程</t>
  </si>
  <si>
    <t>新建提水泵站一座，配套供水管网，供水人口0.38万人，新增灌溉面积0.1万亩，改善灌溉面积0.6万亩</t>
  </si>
  <si>
    <t>大姚县白鹤灌区工程</t>
  </si>
  <si>
    <t>灌溉取水量6084万m³，设计灌溉面积10.14万亩</t>
  </si>
  <si>
    <t>大姚县龙街灌区工程</t>
  </si>
  <si>
    <t>灌溉取水量864万m³，设计灌溉面积1.44万亩</t>
  </si>
  <si>
    <t>大姚县桂花灌区工程</t>
  </si>
  <si>
    <t>灌溉取水量2160万m³，设计灌溉面积4.8万亩</t>
  </si>
  <si>
    <t>大姚县湾碧灌区工程</t>
  </si>
  <si>
    <t>灌溉取水量1300万m³，设计灌溉面积2.9万亩</t>
  </si>
  <si>
    <t>大姚县渔泡江灌区工程</t>
  </si>
  <si>
    <t>灌溉取水量7000万m³，设计灌溉面积13万亩</t>
  </si>
  <si>
    <t>大姚县金碧镇石洞水库抗旱应急配套工程</t>
  </si>
  <si>
    <t>连通长度15.8km，保障抗旱总供水量2.4万m³，连通长度15.8km，保障乡镇居民人数0.27万人，保障基本口粮田面积0.3万亩</t>
  </si>
  <si>
    <t>大姚县金碧镇蜻蛉河与大箐水库抗旱应急连通工程</t>
  </si>
  <si>
    <t>连通长度4.3km，保障抗旱总供水量0.7万m³，连通长度4.3km，保障乡镇居民人数0.08万人，保障基本口粮田面积0.08万亩</t>
  </si>
  <si>
    <t>大姚县昙华至石羊镇永丰、郭家、拉乍么抗旱应急供水工程</t>
  </si>
  <si>
    <t>连通长度22.3km，保障抗旱总供水量2.7万m³，连通长度22.3km，保障乡镇居民人数0.3万人，保障基本口粮田面积0.35万亩</t>
  </si>
  <si>
    <t>大姚县黑么乍水库建设项目</t>
  </si>
  <si>
    <t>水库总库容25万m³，保障抗旱总供水量0.8万m³，保障乡镇居民人数0.0891万人，保障基本口粮田面积0.11万亩</t>
  </si>
  <si>
    <t>大姚县树密么水库建设项目</t>
  </si>
  <si>
    <t>水库总库容18万m³，保障抗旱总供水量0.6万m³，保障乡镇居民人数0.0642万人，保障基本口粮田面积0.08万亩</t>
  </si>
  <si>
    <t>大姚县阿基左水库建设项目</t>
  </si>
  <si>
    <t>水库总库容28万m³，保障抗旱总供水量0.9万m³，保障乡镇居民人数0.0998万人，保障基本口粮田面积0.12万亩</t>
  </si>
  <si>
    <t>大姚县初胡大冲水库建设项目</t>
  </si>
  <si>
    <t>水库总库容11万m³，保障抗旱总供水量0.4万m³，保障乡镇居民人数0.0392万人，保障基本口粮田面积0.05万亩</t>
  </si>
  <si>
    <t>大姚县迤罗古水库建设项目</t>
  </si>
  <si>
    <t>大姚县别峰庵水库建设项目</t>
  </si>
  <si>
    <t>水库总库容17万m³，保障抗旱总供水量0.5万m³，保障乡镇居民人数0.0606万人，保障基本口粮田面积0.08万亩</t>
  </si>
  <si>
    <t>大姚县芭蕉箐水库建设项目</t>
  </si>
  <si>
    <t>水库总库容26万m³，保障抗旱总供水量0.8万m³，保障乡镇居民人数0.0927万人，保障基本口粮田面积0.12万亩</t>
  </si>
  <si>
    <t>大姚县大箐河水库建设项目</t>
  </si>
  <si>
    <t>水库总库容31万m³，保障抗旱总供水量1万m³，保障乡镇居民人数0.1105万人，保障基本口粮田面积0.14万亩</t>
  </si>
  <si>
    <t>大姚县龙箐水库建设项目</t>
  </si>
  <si>
    <t>水库总库容10万m³，保障抗旱总供水量0.3万m³，保障乡镇居民人数0.0357万人，保障基本口粮田面积0.04万亩</t>
  </si>
  <si>
    <t>大姚县下李子箐水库建设项目</t>
  </si>
  <si>
    <t>水库总库容18.8万m³，保障抗旱总供水量0.6万m³，保障乡镇居民人数0.067万人，保障基本口粮田面积0.08万亩</t>
  </si>
  <si>
    <t>2026-2030</t>
  </si>
  <si>
    <t>大姚县新村石坡坡水库建设项目</t>
  </si>
  <si>
    <t>水库总库容16万m³，保障抗旱总供水量0.5万m³，保障乡镇居民人数0.057万人，保障基本口粮田面积0.07万亩</t>
  </si>
  <si>
    <t>大姚县王家冲水库建设项目</t>
  </si>
  <si>
    <t>水库总库容12万m³，保障抗旱总供水量0.4万m³，保障乡镇居民人数0.0428万人，保障基本口粮田面积0.05万亩</t>
  </si>
  <si>
    <t>大姚县白冲水库建设项目</t>
  </si>
  <si>
    <t>水库总库容44万m³，保障抗旱总供水量1.4万m³，保障乡镇居民人数0.1568万人，保障基本口粮田面积0.2万亩</t>
  </si>
  <si>
    <t>大姚县干坝箐水库建设项目</t>
  </si>
  <si>
    <t>水库总库容13万m³，保障抗旱总供水量0.4万m³，保障乡镇居民人数0.0464万人，保障基本口粮田面积0.06万亩</t>
  </si>
  <si>
    <t>大姚县白石谷水库建设项目</t>
  </si>
  <si>
    <t>大姚县打总地水库建设项目</t>
  </si>
  <si>
    <t>大姚县上碧么水库建设项目</t>
  </si>
  <si>
    <t>水库总库容21万m³，保障抗旱总供水量0.7万m³，保障乡镇居民人数0.0749万人，保障基本口粮田面积0.09万亩</t>
  </si>
  <si>
    <t>大姚县松子园水库建设项目</t>
  </si>
  <si>
    <t>水库总库容29万m³，保障抗旱总供水量0.9万m³，保障乡镇居民人数0.1034万人，保障基本口粮田面积0.13万亩</t>
  </si>
  <si>
    <t>大姚县绿豆箐水库建设项目</t>
  </si>
  <si>
    <t>水库总库容30万m³，保障抗旱总供水量1万m³，保障乡镇居民人数0.1069万人，保障基本口粮田面积0.13万亩</t>
  </si>
  <si>
    <t>大姚县黄竹林箐水库建设项目</t>
  </si>
  <si>
    <t>水库总库容15万m³，保障抗旱总供水量0.5万m³，保障乡镇居民人数0.0535万人，保障基本口粮田面积0.07万亩</t>
  </si>
  <si>
    <t>大姚县东冲水库建设项目</t>
  </si>
  <si>
    <t>水库总库容20万m³，保障抗旱总供水量0.6万m³，保障乡镇居民人数0.0713万人，保障基本口粮田面积0.09万亩</t>
  </si>
  <si>
    <t>大姚县大平掌水库建设项目</t>
  </si>
  <si>
    <t>大姚县大梨园水库建设项目</t>
  </si>
  <si>
    <t>大姚县大箐水库建设项目</t>
  </si>
  <si>
    <t>大姚县庄上水库建设项目</t>
  </si>
  <si>
    <t>大姚县利米乍水库建设项目</t>
  </si>
  <si>
    <t>大姚县养鱼塘水库建设项目</t>
  </si>
  <si>
    <t>水库总库容10万m³，保障抗旱总供水量0.3万m³，保障乡镇居民人数0.0371万人，保障基本口粮田面积0.05万亩</t>
  </si>
  <si>
    <t>大姚县昙华自然能提水工程</t>
  </si>
  <si>
    <t>输水线路长度25.5km，保障抗旱总供水量2.3万m³，输水线路长度25.5km，保障乡镇居民人数0.2534万人，保障基本口粮田面积0.32万亩</t>
  </si>
  <si>
    <t>大姚县永丰自然能提水工程</t>
  </si>
  <si>
    <t>输水线路长度25.758km，保障抗旱总供水量0.6万m³，输水线路长度25.758km，保障乡镇居民人数0.07万人，保障基本口粮田面积0.09万亩</t>
  </si>
  <si>
    <t>大姚县妙峰马璜箐水库建设项目</t>
  </si>
  <si>
    <t>大姚县涧水塘大水箐水库建设项目</t>
  </si>
  <si>
    <t>大姚县卡拉若水库建设项目</t>
  </si>
  <si>
    <t>水库总库容75万m³，保障抗旱总供水量2.4万m³，保障乡镇居民人数0.2672万人，保障基本口粮田面积0.33万亩</t>
  </si>
  <si>
    <t>大姚县俄刀恶水库建设项目</t>
  </si>
  <si>
    <t>水库总库容43万m³，保障抗旱总供水量1.4万m³，保障乡镇居民人数0.1532万人，保障基本口粮田面积0.19万亩</t>
  </si>
  <si>
    <t>水库总库容46万m³，保障抗旱总供水量1.5万m³，保障乡镇居民人数0.1639万人，保障基本口粮田面积0.2万亩</t>
  </si>
  <si>
    <t>大姚县立新水库建设项目</t>
  </si>
  <si>
    <t>水库总库容38万m³，保障抗旱总供水量1.2万m³，保障乡镇居民人数0.1354万人，保障基本口粮田面积0.17万亩</t>
  </si>
  <si>
    <t>大姚县小水窖雨水收集综合利用工程</t>
  </si>
  <si>
    <t>保障抗旱总供水量2098万m³，保障乡镇居民人数6.99万人</t>
  </si>
  <si>
    <t>大姚县龙街镇铁厂箐水库建设项目</t>
  </si>
  <si>
    <t>水库总库容30万m³，建设水库供水管网配套基础设施，保障抗旱总供水量1.1万m³，保障乡镇居民人数0.12万人，保障基本口粮田面积0.11万亩</t>
  </si>
  <si>
    <t>大姚县赵家店稗子田水库工程</t>
  </si>
  <si>
    <t>水库总库容26万m³，建设水库供水管网配套基础设施，保障抗旱总供水量1.1万m³，保障乡镇居民人数0.12万人，保障基本口粮田面积0.1万亩</t>
  </si>
  <si>
    <t>大姚县昙华麻秸房水库工程</t>
  </si>
  <si>
    <t>水库总库容13万m³，建设水库供水管网配套基础设施，保障抗旱总供水量0.8万m³，保障乡镇居民人数0.09万人，保障基本口粮田面积0.09万亩</t>
  </si>
  <si>
    <t>大姚县龙街塔底抗旱应急工程</t>
  </si>
  <si>
    <t>从小桥水库引水至刹马场，管网线路长12km，保障基本耕地面积0.5万亩.</t>
  </si>
  <si>
    <t>大姚县桂花自然能提水工程</t>
  </si>
  <si>
    <t>输水线路长26.5km，保障抗旱总供水量210万m³，保障乡镇居民人数0.16万人，保障基本口粮田面积0.7万亩</t>
  </si>
  <si>
    <t>大姚县六苴自然能提水工程</t>
  </si>
  <si>
    <t>新建自然能提水泵站3座，配套供水管网，保障抗旱总供水量250万m³，保障乡镇居民人数0.16万人，保障基本口粮田面积0.4万亩</t>
  </si>
  <si>
    <t>大姚县铁锁自然能提水工程</t>
  </si>
  <si>
    <t>新建自然能提水泵站4座，配套供水管网，保障抗旱总供水量200万m³，保障乡镇居民人数0.11万人，保障基本口粮田面积0.5万亩</t>
  </si>
  <si>
    <t>大姚县三岔河自然能提水工程</t>
  </si>
  <si>
    <t>新建自然能提水泵站6座，配套供水管网，保障抗旱总供水量250万m³，保障乡镇居民人数0.18万人，保障基本口粮田面积0.52万亩</t>
  </si>
  <si>
    <t>大姚县石羊自然能提水工程</t>
  </si>
  <si>
    <t>新建自然能提水泵站5座，配套供水管网，保障抗旱总供水量220万m³，保障乡镇居民人数0.15万人，保障基本口粮田面积0.47万亩</t>
  </si>
  <si>
    <t>大姚县枇杷以水库工程</t>
  </si>
  <si>
    <t>小坝塘扩建成小（二）型，清淤，外坝坡加固整形，拆除重建溢洪道，对原有底涵进行改造和防渗处理</t>
  </si>
  <si>
    <t>大姚县南冲水库工程</t>
  </si>
  <si>
    <t>大姚县六关哨水库工程</t>
  </si>
  <si>
    <t>小坝塘扩建成小（二）型，对水库进行清淤扩容</t>
  </si>
  <si>
    <t>大姚县大西冲水库建设项目</t>
  </si>
  <si>
    <t>大姚县小豆冲水库建设项目</t>
  </si>
  <si>
    <t>大姚县郭家水库建设项目</t>
  </si>
  <si>
    <t>大姚县马家水库建设项目</t>
  </si>
  <si>
    <t>大姚县漏口箐水库建设项目</t>
  </si>
  <si>
    <t>大姚县山尖箐水库建设项目</t>
  </si>
  <si>
    <t>大姚县老湾山新水库建设项目</t>
  </si>
  <si>
    <t>大姚县维乍水库建设项目</t>
  </si>
  <si>
    <t>大姚县岩乍水库建设项目</t>
  </si>
  <si>
    <t>大姚县老蔡家水库建设项目</t>
  </si>
  <si>
    <t>大姚县上白乍水库建设项目</t>
  </si>
  <si>
    <t>大姚县旧庄水库建设项目</t>
  </si>
  <si>
    <t>大姚县龙汪箐水库建设项目</t>
  </si>
  <si>
    <t>大姚县柳树箐水库建设项目</t>
  </si>
  <si>
    <t>大姚县龙树箐水库建设项目</t>
  </si>
  <si>
    <t>大姚县冷水箐水库建设项目</t>
  </si>
  <si>
    <t>大姚县大丫脖水库建设项目</t>
  </si>
  <si>
    <t>大姚县龙口水库建设项目</t>
  </si>
  <si>
    <t>大姚县团结水库建设项目</t>
  </si>
  <si>
    <t>大姚县石板河水库建设项目</t>
  </si>
  <si>
    <t>大姚县和尚坟水库建设项目</t>
  </si>
  <si>
    <t>大姚县祭龙箐水库建设项目</t>
  </si>
  <si>
    <t>大姚县保赵箐水库建设项目</t>
  </si>
  <si>
    <t>大姚县打场箐水库建设项目</t>
  </si>
  <si>
    <t>大姚县大坡脚水库建设项目</t>
  </si>
  <si>
    <t>大姚县大红梨树水库建设项目</t>
  </si>
  <si>
    <t>大姚县桃树箐水库建设项目</t>
  </si>
  <si>
    <t>大姚县咪西乍水库建设项目</t>
  </si>
  <si>
    <t>大姚县大丫口水库建设项目</t>
  </si>
  <si>
    <t>大姚县上西杨家水库建设项目</t>
  </si>
  <si>
    <t>大姚县徐家水库建设项目</t>
  </si>
  <si>
    <t>大姚县长冲水库建设项目</t>
  </si>
  <si>
    <t>大姚县柳树冲水库建设项目</t>
  </si>
  <si>
    <t>大姚县陶金冲水库建设项目</t>
  </si>
  <si>
    <t>大姚县胡家冲水库建设项目</t>
  </si>
  <si>
    <t>大姚县常地河水库建设项目</t>
  </si>
  <si>
    <t>大姚县磨石江水库建设项目</t>
  </si>
  <si>
    <t>大姚县大龙潭水库建设项目</t>
  </si>
  <si>
    <t>大姚县观音寺水库建设项目</t>
  </si>
  <si>
    <t>大姚县教顶山水库建设项目</t>
  </si>
  <si>
    <t>大姚县机拉乍水库建设项目</t>
  </si>
  <si>
    <t>大姚县桂花水库至县水厂供水工程</t>
  </si>
  <si>
    <t>供水能力12000m³/d，主要建筑物工程级别为5级，保障人口4.3万人，连续供水天数120天</t>
  </si>
  <si>
    <t>大姚县利皮乍水库至县水厂供水工程</t>
  </si>
  <si>
    <t>供水能力8000m³/d，主要建筑物工程级别为5级，保障人口3.45万人，连续供水天数120天</t>
  </si>
  <si>
    <t>大姚县王木拉箐至县水厂供水工程</t>
  </si>
  <si>
    <t>供水能力8000m³/d，主要建筑物工程级别为5级，保障人口3.23万人，连续供水天数60天</t>
  </si>
  <si>
    <t>2021-2021</t>
  </si>
  <si>
    <t>大姚县蜻蛉河至县水厂供水工程</t>
  </si>
  <si>
    <t>供水能力8000m³/d，主要建筑物工程级别为5级，保障人口3.3万人，连续供水天数120天</t>
  </si>
  <si>
    <t>大姚县涧水塘河至石洞水库连通工程</t>
  </si>
  <si>
    <t>供水能力8000m³/d，主要建筑物工程级别为5级，保障人口3.26万人，连续供水天数120天</t>
  </si>
  <si>
    <t>滇中引水大姚干线工程</t>
  </si>
  <si>
    <t>总供水量894万m³，取水流量3.9m³/d，供水线路总长30.6km，供水范围金碧、六苴、新街、昙华、赵家店，供水人口2.72万人</t>
  </si>
  <si>
    <t>大姚县观音岩水电站楚雄金沙江干热河谷水资源综合利用工程（大姚片）</t>
  </si>
  <si>
    <t>工程采用光伏泵站提水进行供水，线路总长20km，设计流量4.02m³/s，装机容量4.5万kW，提水扬程425m，工程规模为中型，供水范围：永仁县永兴乡、大姚县湾碧乡，灌溉面积16万亩</t>
  </si>
  <si>
    <t>大姚县铁川桥水电站地锁片综合利用工程</t>
  </si>
  <si>
    <r>
      <rPr>
        <sz val="9"/>
        <rFont val="宋体"/>
        <charset val="134"/>
        <scheme val="major"/>
      </rPr>
      <t>工程采用光伏泵站提水进行供水，线路总长10km，设计流量0.5m³/s，装机容量5.5万kW，提水扬程1450m，工程规模为中型，供水范围：大姚县铁锁乡，供水量700万m</t>
    </r>
    <r>
      <rPr>
        <vertAlign val="superscript"/>
        <sz val="9"/>
        <rFont val="宋体"/>
        <charset val="134"/>
      </rPr>
      <t>3</t>
    </r>
  </si>
  <si>
    <t>大姚县他的么水电站地锁片综合利用工程</t>
  </si>
  <si>
    <r>
      <rPr>
        <sz val="9"/>
        <rFont val="宋体"/>
        <charset val="134"/>
        <scheme val="major"/>
      </rPr>
      <t>工程采用光伏泵站提水进行供水，线路总长17km，设计流量1.1m³/s，装机容量6.5万kW，提水扬程1150m，工程规模为中型，供水范围：大姚县三台乡，供水量1360万m</t>
    </r>
    <r>
      <rPr>
        <vertAlign val="superscript"/>
        <sz val="9"/>
        <rFont val="宋体"/>
        <charset val="134"/>
      </rPr>
      <t>3</t>
    </r>
  </si>
  <si>
    <t>蜻蛉河大型灌区大姚段现代化及生态灌区建设工程</t>
  </si>
  <si>
    <t>设计灌溉面积15.9万亩，灌溉取水量7977万m³，工程规模为大型，新增城市及工业、生态用水量497万m³，年节水量397万m³，新增粮食生产能力174亿kg。新建、改造渠道34.66km</t>
  </si>
  <si>
    <t>大姚县赵家店中型灌区工程</t>
  </si>
  <si>
    <t>设计灌溉面积1.02万亩，年可供水量616.7万m³，工程规模为中型，建设内容主要为新建渠道长度20.2km，改造渠道长度10km，新建管道长度5.2km，改造排水沟长度4km</t>
  </si>
  <si>
    <t>大姚县石羊中型灌区工程</t>
  </si>
  <si>
    <t>设计灌溉面积1.38万亩，年可供水量346.1万m³，工程规模为中型，建设内容主要为新建渠道长度33.74km，改造渠道长度15km，新建管道长度6.7km，新建排水沟长度7km，改造排水沟长度6km</t>
  </si>
  <si>
    <t>大姚县新街中型灌区工程</t>
  </si>
  <si>
    <t>灌溉取水量450万m³，设计灌溉面积1.80万亩，为一般中型灌区，建设内容为：新建渠道长度45km，建筑物处数30处，新建高效节水管道60km</t>
  </si>
  <si>
    <t>大姚县白鹤水库清淤增效工程</t>
  </si>
  <si>
    <t>水库总库容1130万m³，工程规模为中型，兴利库容875万m³，死库容110万m³，恢复生活供水量20.2万m³，水库清淤量240万m³，清淤后恢复农业灌溉供水量109.8万m³，恢复灌溉面积0.458万亩</t>
  </si>
  <si>
    <t>大姚县永丰水库清淤增效工程</t>
  </si>
  <si>
    <t>水库总库容781万m³，工程规模为小（1）型，兴利库容656万m³，死库容40万m³，恢复生活供水量51.5万m³，水库清淤量225.5万m³，清淤后恢复农业灌溉供水量134万m³，恢复灌溉面积0.223万亩</t>
  </si>
  <si>
    <t>大姚县里长园水库清淤增效工程</t>
  </si>
  <si>
    <t>水库总库容444万m³，工程规模为小（1）型，兴利库容320万m³，死库容60万m³，恢复生活供水量14.9万m³，水库清淤量135万m³，清淤后恢复农业灌溉供水量60.1万m³，恢复灌溉面积0.158万亩</t>
  </si>
  <si>
    <t>大姚县团山水库清淤增效工程</t>
  </si>
  <si>
    <t>水库总库容245万m³，工程规模为小（1）型，兴利库容200万m³，死库容20万m³，恢复生活供水量6.1万m³，水库清淤量75万m³，清淤后恢复农业灌溉供水量48.9万m³，恢复灌溉面积0.105万亩</t>
  </si>
  <si>
    <t>大姚县老坝山水库清淤增效工程</t>
  </si>
  <si>
    <t>水库总库容190万m³，工程规模为小（1）型，兴利库容150万m³，死库容21万m³，水库清淤量65万m³，清淤后恢复农业灌溉供水量65万m³，恢复灌溉面积0.182万亩</t>
  </si>
  <si>
    <t>大姚县赵家冲水库清淤增效工程</t>
  </si>
  <si>
    <t>水库总库容199万m³，工程规模为小（1）型，兴利库容140.2万m³，死库容35万m³，水库清淤量55万m³，清淤后恢复农业灌溉供水量55万m³，恢复灌溉面积0.274万亩</t>
  </si>
  <si>
    <t>大姚县大坝水库清淤增效工程</t>
  </si>
  <si>
    <t>水库总库容324万m³，工程规模为小（1）型，兴利库容258万m³，水库清淤量75万m³，清淤后恢复供水量60万m³</t>
  </si>
  <si>
    <t>大姚县妙峰水库清淤增效工程</t>
  </si>
  <si>
    <t>水库总库容563万m³，工程规模为小（1）型，兴利库容441万m³，水库清淤量125万m³，清淤后恢复供水量95万m³</t>
  </si>
  <si>
    <t>水库总库容234万m³，工程规模为小（1）型，兴利库容191万m³，水库清淤量65万m³，清淤后恢复供水量50万m³</t>
  </si>
  <si>
    <t>大姚县工农水库清淤增效工程</t>
  </si>
  <si>
    <t>水库总库容203万m³，工程规模为小（1）型，兴利库容181万m³，水库清淤量60万m³，清淤后恢复供水量50万m³</t>
  </si>
  <si>
    <t>大姚县官坝水库清淤增效工程</t>
  </si>
  <si>
    <t>水库总库容179万m³，工程规模为小（1）型，兴利库容160万m³，水库清淤量55万m³，清淤后恢复供水量45万m³</t>
  </si>
  <si>
    <t>大姚县赵家龙潭水库清淤增效工程</t>
  </si>
  <si>
    <t>水库总库容179万m³，工程规模为小（1）型，兴利库容147万m³，水库清淤量50万m³，清淤后恢复供水量35万m³</t>
  </si>
  <si>
    <t>大姚县碧么水库清淤增效工程</t>
  </si>
  <si>
    <t>水库总库容178万m³，工程规模为小（1）型，兴利库容142万m³，水库清淤量50万m³，清淤后恢复供水量40万m³</t>
  </si>
  <si>
    <t>大姚县大古衙水库清淤增效工程</t>
  </si>
  <si>
    <t>水库总库容141万m³，工程规模为小（1）型，兴利库容104万m³，水库清淤量40万m³，清淤后恢复供水量30万m³</t>
  </si>
  <si>
    <t>大姚县大罗古水库清淤增效工程</t>
  </si>
  <si>
    <t>水库总库容622万m³，工程规模为小（1）型，兴利库容612万m³，水库清淤量200万m³，清淤后恢复供水量150万m³</t>
  </si>
  <si>
    <t>大姚县利皮乍水库清淤增效工程</t>
  </si>
  <si>
    <t>水库总库容561万m³，工程规模为小（1）型，兴利库容345万m³，水库清淤量120万m³，清淤后恢复供水量99万m³</t>
  </si>
  <si>
    <t>大姚县大箐水库清淤增效工程</t>
  </si>
  <si>
    <t>水库总库容176万m³，工程规模为小（1）型，兴利库容164万m³，水库清淤量55万m³，清淤后恢复供水量40万m³</t>
  </si>
  <si>
    <t>大姚县龙林水库清淤增效工程</t>
  </si>
  <si>
    <t>水库总库容108万m³，工程规模为小（1）型，兴利库容96万m³，水库清淤量30万m³，清淤后恢复供水量20万m³</t>
  </si>
  <si>
    <t>大姚县冶基厂水库清淤增效工程</t>
  </si>
  <si>
    <t>水库总库容128万m³，工程规模为小（1）型，兴利库容127万m³，水库清淤量30万m³，清淤后恢复供水量30万m³</t>
  </si>
  <si>
    <t>大姚县荒田山水库清淤增效工程</t>
  </si>
  <si>
    <t>水库总库容11万m³，工程规模为小（2）型，兴利库容9万m³，死库容0.6万m³，恢复生活供水量2.3万m³，水库清淤量5万m³，清淤后恢复农业灌溉供水量2.7万m³，恢复灌溉面积0.006万亩</t>
  </si>
  <si>
    <t>2031-2035</t>
  </si>
  <si>
    <t>大姚县小甲马水库清淤增效工程</t>
  </si>
  <si>
    <t>水库总库容64万m³，工程规模为小（2）型，兴利库容50万m³，死库容6万m³，水库清淤量15万m³，清淤后恢复农业灌溉供水量15万m³，恢复灌溉面积0.039万亩</t>
  </si>
  <si>
    <t>大姚县厂房水库清淤增效工程</t>
  </si>
  <si>
    <t>水库总库容51.9万m³，工程规模为小（2）型，兴利库容40万m³，死库容5万m³，水库清淤量17.5万m³，清淤后恢复农业灌溉供水量17.5万m³，恢复灌溉面积0.02万亩</t>
  </si>
  <si>
    <t>大姚县华家坝水库清淤增效工程</t>
  </si>
  <si>
    <t>水库总库容70.2万m³，工程规模为小（2）型，兴利库容52.8万m³，死库容8.4万m³，水库清淤量20万m³，清淤后恢复农业灌溉供水量20万m³，恢复灌溉面积0.107万亩</t>
  </si>
  <si>
    <t>大姚县朱家海水库清淤增效工程</t>
  </si>
  <si>
    <t>水库总库容40万m³，工程规模为小（2）型，兴利库容31万m³，死库容4万m³，水库清淤量12万m³，清淤后恢复农业灌溉供水量12万m³，恢复灌溉面积0.024万亩</t>
  </si>
  <si>
    <t>大姚县秀水河水库清淤增效工程</t>
  </si>
  <si>
    <t>水库总库容31.8万m³，工程规模为小（2）型，兴利库容23万m³，死库容4.53万m³，水库清淤量11万m³，清淤后恢复农业灌溉供水量11万m³，恢复灌溉面积0.018万亩</t>
  </si>
  <si>
    <t>大姚县大桥冲水库清淤增效工程</t>
  </si>
  <si>
    <t>水库总库容39万m³，工程规模为小（2）型，兴利库容30.2万m³，死库容4万m³，水库清淤量12万m³，清淤后恢复农业灌溉供水量12万m³，恢复灌溉面积0.016万亩</t>
  </si>
  <si>
    <t>大姚县邹家箐水库清淤增效工程</t>
  </si>
  <si>
    <t>水库总库容20.5万m³，工程规模为小（2）型，兴利库容16万m³，死库容2万m³，水库清淤量6万m³，清淤后恢复农业灌溉供水量12.7万m³，恢复灌溉面积0.058万亩</t>
  </si>
  <si>
    <t>大姚县子母冲水库清淤增效工程</t>
  </si>
  <si>
    <t>水库总库容12.83万m³，工程规模为小（2）型，兴利库容10万m³，死库容1.3万m³，恢复生活供水量1.3万m³，水库清淤量5万m³，清淤后恢复农业灌溉供水量3.7万m³，恢复灌溉面积0.008万亩</t>
  </si>
  <si>
    <t>大姚县庙房脚水库清淤增效工程</t>
  </si>
  <si>
    <t>水库总库容12万m³，工程规模为小（2）型，兴利库容10万m³，死库容0.8万m³，恢复生活供水量2.36万m³，水库清淤量5万m³，清淤后恢复农业灌溉供水量1.64万m³，恢复灌溉面积0.004万亩</t>
  </si>
  <si>
    <t>大姚县将军水库清淤增效工程</t>
  </si>
  <si>
    <t>水库总库容77.82万m³，工程规模为小（2）型，兴利库容60万m³，死库容8万m³，水库清淤量24万m³，清淤后恢复农业灌溉供水量24万m³，恢复灌溉面积0.045万亩</t>
  </si>
  <si>
    <t>大姚县下干巴乍水库清淤增效工程</t>
  </si>
  <si>
    <t>水库总库容18万m³，工程规模为小（2）型，兴利库容13.5万m³，死库容2万m³，水库清淤量6万m³，清淤后恢复农业灌溉供水量6万m³，恢复灌溉面积0.016万亩</t>
  </si>
  <si>
    <t>大姚县大古衙套坝水库清淤增效工程</t>
  </si>
  <si>
    <t>水库总库容12万m³，工程规模为小（2）型，兴利库容9.5万m³，死库容1万m³，水库清淤量3.5万m³，清淤后恢复农业灌溉供水量3.5万m³，恢复灌溉面积0.009万亩</t>
  </si>
  <si>
    <t>大姚县小龙潭水库清淤增效工程</t>
  </si>
  <si>
    <t>工程规模为小（2）型，水库清淤量20万m³，清淤后恢复农业灌溉供水量45万m³，恢复灌溉面积0.267万亩</t>
  </si>
  <si>
    <t>大姚县屏凤山水库清淤增效工程</t>
  </si>
  <si>
    <t>工程规模为小（2）型，水库清淤量20万m³，清淤后恢复农业灌溉供水量45万m³，恢复灌溉面积0.268万亩</t>
  </si>
  <si>
    <t>大姚县小花园水库清淤增效工程</t>
  </si>
  <si>
    <t>水库总库容62万m³，工程规模为小（2）型，水库清淤量15万m³，清淤后恢复农业灌溉供水量35万m³，恢复灌溉面积0.35万亩</t>
  </si>
  <si>
    <t>大姚县凹地里水库清淤增效工程</t>
  </si>
  <si>
    <t>水库总库容10.78万m³，工程规模为小（2）型，兴利库容9.5万m³，死库容1万m³，水库清淤量5万m³，清淤后恢复农业灌溉供水量3.5万m³，恢复灌溉面积0.010万亩</t>
  </si>
  <si>
    <t>大姚县班竹箐水库清淤增效工程</t>
  </si>
  <si>
    <t>水库总库容52.64万m³，工程规模为小（2）型，水库清淤量35万m³，清淤后恢复农业灌溉供水量35万m³，恢复灌溉面积0.36万亩</t>
  </si>
  <si>
    <t>大姚县大冲箐水库清淤增效工程</t>
  </si>
  <si>
    <t>水库总库容24.1万m³，工程规模为小（2）型，水库清淤量15万m³</t>
  </si>
  <si>
    <t>大姚县大平地水库清淤增效工程</t>
  </si>
  <si>
    <t>水库总库容13.08万m³，工程规模为小（2）型，水库清淤量5万m³</t>
  </si>
  <si>
    <t>大姚县大清河水库清淤增效工程</t>
  </si>
  <si>
    <t>水库总库容13.26万m³，工程规模为小（2）型，水库清淤量5万m³</t>
  </si>
  <si>
    <t>大姚县大水箐水库清淤增效工程</t>
  </si>
  <si>
    <t>水库总库容14.98万m³，工程规模为小（2）型，兴利库容9.5万m³，死库容1万m³，水库清淤量5万m³，清淤后恢复农业灌溉供水量3.5万m³，恢复灌溉面积0.014万亩</t>
  </si>
  <si>
    <t>大姚县大新田水库清淤增效工程</t>
  </si>
  <si>
    <t>水库总库容10.04万m³，工程规模为小（2）型，水库清淤量5万m³，清淤后恢复农业灌溉供水量35万m³，恢复灌溉面积0.40万亩</t>
  </si>
  <si>
    <t>大姚县坟地箐水库清淤增效工程</t>
  </si>
  <si>
    <t>水库总库容28.7万m³，工程规模为小（2）型，兴利库容9.5万m³，死库容1万m³，水库清淤量5万m³</t>
  </si>
  <si>
    <t>大姚县和尚田水库清淤增效工程</t>
  </si>
  <si>
    <t>水库总库容13.4万m³，工程规模为小（2）型，水库清淤量5万m³</t>
  </si>
  <si>
    <t>大姚县黑嘎丫口水库清淤增效工程</t>
  </si>
  <si>
    <t>水库总库容11.7万m³，工程规模为小（2）型，兴利库容9.5万m³水库清淤量5万m³</t>
  </si>
  <si>
    <t>大姚县横山箐水库清淤增效工程</t>
  </si>
  <si>
    <t>水库总库容11.55万m³，工程规模为小（2）型，水库清淤量5万m³</t>
  </si>
  <si>
    <t>大姚县红板壁水库清淤增效工程</t>
  </si>
  <si>
    <t>水库总库容10.67万m³，工程规模为小（2）型，水库清淤量5万m³</t>
  </si>
  <si>
    <t>大姚县虎么底水库清淤增效工程</t>
  </si>
  <si>
    <t>水库总库容10.4万m³，工程规模为小（2）型，水库清淤量5万m³</t>
  </si>
  <si>
    <t>大姚县花白箐水库清淤增效工程</t>
  </si>
  <si>
    <t>水库总库容11.69万m³，工程规模为小（2）型，水库清淤量5万m³</t>
  </si>
  <si>
    <t>大姚县蒋麻冲水库清淤增效工程</t>
  </si>
  <si>
    <t>水库总库容63.91万m³，工程规模为小（2）型，水库清淤量30万m³</t>
  </si>
  <si>
    <t>大姚县拉麦河水库清淤增效工程</t>
  </si>
  <si>
    <t>水库总库容10.25万m³，工程规模为小（2）型，水库清淤量5万m³</t>
  </si>
  <si>
    <t>大姚县老虎冲水库清淤增效工程</t>
  </si>
  <si>
    <t>水库总库容25万m³，工程规模为小（2）型，水库清淤量10万m³</t>
  </si>
  <si>
    <t>大姚县冷水箐水库清淤增效工程</t>
  </si>
  <si>
    <t>水库总库容20.09万m³，工程规模为小（2）型，水库清淤量8万m³</t>
  </si>
  <si>
    <t>大姚县黎柴冲水库清淤增效工程</t>
  </si>
  <si>
    <t>水库总库容15.32万m³，工程规模为小（2）型，水库清淤量8万m³</t>
  </si>
  <si>
    <t>大姚县李家村水库清淤增效工程</t>
  </si>
  <si>
    <t>水库总库容12.16万m³，工程规模为小（2）型，水库清淤量5万m³</t>
  </si>
  <si>
    <t>大姚县马家坝水库清淤增效工程</t>
  </si>
  <si>
    <t>水库总库容16.6万m³，工程规模为小（2）型，水库清淤量8万m³</t>
  </si>
  <si>
    <t>大姚县民村水库清淤增效工程</t>
  </si>
  <si>
    <t>水库总库容21万m³，工程规模为小（2）型，水库清淤量15万m³</t>
  </si>
  <si>
    <t>大姚县木瓜水库清淤增效工程</t>
  </si>
  <si>
    <t>水库总库容11.51万m³，工程规模为小（2）型，水库清淤量5万m³</t>
  </si>
  <si>
    <t>大姚县南冲水库清淤增效工程</t>
  </si>
  <si>
    <t>水库总库容12.53万m³，工程规模为小（2）型，水库清淤量5万m³</t>
  </si>
  <si>
    <t>大姚县三棵木水库清淤增效工程</t>
  </si>
  <si>
    <t>水库总库容54.85万m³，工程规模为小（2）型，水库清淤量20万m³</t>
  </si>
  <si>
    <t>大姚县上坝水库清淤增效工程</t>
  </si>
  <si>
    <t>水库总库容14.18万m³，工程规模为小（2）型，水库清淤量5万m³</t>
  </si>
  <si>
    <t>大姚县上干巴乍水库清淤增效工程</t>
  </si>
  <si>
    <t>水库总库容21.1万m³，工程规模为小（2）型，水库清淤量8万m³</t>
  </si>
  <si>
    <t>大姚县舌头山水库清淤增效工程</t>
  </si>
  <si>
    <t>水库总库容13.49万m³，工程规模为小（2）型，水库清淤量5万m³</t>
  </si>
  <si>
    <t>大姚县石板箐水库清淤增效工程</t>
  </si>
  <si>
    <t>水库总库容14.9万m³，工程规模为小（2）型，水库清淤量5万m³</t>
  </si>
  <si>
    <t>大姚县小村水库清淤增效工程</t>
  </si>
  <si>
    <t>水库总库容13.59万m³，工程规模为小（2）型，水库清淤量5万m³</t>
  </si>
  <si>
    <t>大姚县凸水塘水库清淤增效工程</t>
  </si>
  <si>
    <t>水库总库容64.8万m³，工程规模为小（2）型，水库清淤量20万m³</t>
  </si>
  <si>
    <t>大姚县瓦房水库清淤增效工程</t>
  </si>
  <si>
    <t>水库总库容24.23万m³，工程规模为小（2）型，水库清淤量5万m³</t>
  </si>
  <si>
    <t>大姚县瓦窑箐水库清淤增效工程</t>
  </si>
  <si>
    <t>水库总库容33.77万m³，工程规模为小（2）型，水库清淤量10万m³</t>
  </si>
  <si>
    <t>大姚县文场宫水库清淤增效工程</t>
  </si>
  <si>
    <t>水库总库容11.02万m³，工程规模为小（2）型，水库清淤量5万m³</t>
  </si>
  <si>
    <t>大姚县卧戈么乍水库清淤增效工程</t>
  </si>
  <si>
    <t>水库总库容12万m³，工程规模为小（2）型，水库清淤量5万m³</t>
  </si>
  <si>
    <t>大姚县夏家坝水库清淤增效工程</t>
  </si>
  <si>
    <t>水库总库容21.29万m³，工程规模为小（2）型，水库清淤量5万m³</t>
  </si>
  <si>
    <t>大姚县香箐坝水库清淤增效工程</t>
  </si>
  <si>
    <t>水库总库容20.3万m³，工程规模为小（2）型，水库清淤量10万m³</t>
  </si>
  <si>
    <t>大姚县小庙坝水库清淤增效工程</t>
  </si>
  <si>
    <t>水库总库容10.3万m³，工程规模为小（2）型，水库清淤量3万m³</t>
  </si>
  <si>
    <t>大姚县小桥水库清淤增效工程</t>
  </si>
  <si>
    <t>水库总库容22.47万m³，工程规模为小（2）型，水库清淤量10万m³</t>
  </si>
  <si>
    <t>大姚县徐李水库清淤增效工程</t>
  </si>
  <si>
    <t>水库总库容25.42万m³，工程规模为小（2）型，水库清淤量10万m³</t>
  </si>
  <si>
    <t>大姚县羊角冲水库清淤增效工程</t>
  </si>
  <si>
    <t>水库总库容18.37万m³，工程规模为小（2）型，水库清淤量8万m³</t>
  </si>
  <si>
    <t>大姚县迤巴乍水库清淤增效工程</t>
  </si>
  <si>
    <t>水库总库容21.92万m³，工程规模为小（2）型，水库清淤量8万m³</t>
  </si>
  <si>
    <t>水库总库容64.74万m³，工程规模为小（2）型，水库清淤量20万m³</t>
  </si>
  <si>
    <t>大姚县中子庄水库清淤增效工程</t>
  </si>
  <si>
    <t>水库总库容33.17万m³，工程规模为小（2）型，水库清淤量10万m³</t>
  </si>
  <si>
    <t>大姚县农村饮水安全巩固提升工程</t>
  </si>
  <si>
    <t>新增覆盖人口128580人</t>
  </si>
  <si>
    <t>大姚县皮左黑生态清洁型小流域水生态修复治理项目</t>
  </si>
  <si>
    <t>治理水土流失面积6.2km²，预防水土流失面积13.2km²</t>
  </si>
  <si>
    <t>大姚县湾碧乡集镇饮用水水源地保护项目</t>
  </si>
  <si>
    <t>治理水土流失面积2.5km²，预防水土流失面积2.5km²</t>
  </si>
  <si>
    <t>大姚县马茨小流域水生态修复治理项目</t>
  </si>
  <si>
    <t>治理水土流失面积5.1km²，预防水土流失面积10.2km²</t>
  </si>
  <si>
    <t>大姚县大村小流域水生态修复治理项目</t>
  </si>
  <si>
    <t>治理水土流失面积5.7km²，预防水土流失面积11.5km²</t>
  </si>
  <si>
    <t>大姚县里长园水库生态修复项目</t>
  </si>
  <si>
    <t>治理水土流失面积36km²，预防水土流失面积78km²</t>
  </si>
  <si>
    <t>大姚县河底水库饮用水水源地保护项目</t>
  </si>
  <si>
    <t>治理水土流失面积20.2km²，预防水土流失面积75km²</t>
  </si>
  <si>
    <t>大姚县三岔河镇集镇饮用水水源地保护项目</t>
  </si>
  <si>
    <t>治理水土流失面积4.5km²，预防水土流失面积4.5km²</t>
  </si>
  <si>
    <t>大姚县土枧槽生态清洁型小流域水生态修复治理项目</t>
  </si>
  <si>
    <t>治理水土流失面积18.43km²，预防水土流失面积28.5km²</t>
  </si>
  <si>
    <t>大姚县铁锁生态清洁型小流域水生态修复治理项目</t>
  </si>
  <si>
    <t>治理水土流失面积10.42km²，预防水土流失面积24.08km²</t>
  </si>
  <si>
    <t>大姚县团山水库生态修复项目</t>
  </si>
  <si>
    <t>治理水土流失面积10km²，预防水土流失面积30km²</t>
  </si>
  <si>
    <t>大姚县大坡水库饮用水水源地保护项目</t>
  </si>
  <si>
    <t>治理水土流失面积7km²，预防水土流失面积7km²</t>
  </si>
  <si>
    <t>大姚县石洞水库饮用水水源地保护项目</t>
  </si>
  <si>
    <t>治理水土流失面积14.65km²，预防水土流失面积34.05km²</t>
  </si>
  <si>
    <t>大姚县大坝水库饮用水水源地保护项目</t>
  </si>
  <si>
    <t>治理水土流失面积17km²，预防水土流失面积23.5km²</t>
  </si>
  <si>
    <t>大姚县涧水生态清洁型小流域水生态修复治理项目</t>
  </si>
  <si>
    <t>治理水土流失面积11.28km²，预防水土流失面积26.12km²</t>
  </si>
  <si>
    <t>大姚县迤巴乍水库饮用水水源地保护项目</t>
  </si>
  <si>
    <t>治理水土流失面积3.8km²，预防水土流失面积3.8km²</t>
  </si>
  <si>
    <t>大姚县木卡拉水库饮用水水源地保护项目</t>
  </si>
  <si>
    <t>治理水土流失面积13km²，预防水土流失面积43km²</t>
  </si>
  <si>
    <t>大姚县利皮乍水库饮用水水源地保护项目</t>
  </si>
  <si>
    <t>治理水土流失面积9.8km²，预防水土流失面积35km²</t>
  </si>
  <si>
    <t>大姚县红豆树水库饮用水水源地保护项目</t>
  </si>
  <si>
    <t>治理水土流失面积18.7km²，预防水土流失面积45km²</t>
  </si>
  <si>
    <t>大姚县海古簸生态清洁型小流域水生态修复治理项目</t>
  </si>
  <si>
    <t>治理水土流失面积5.2km²，预防水土流失面积9.5km²</t>
  </si>
  <si>
    <t>大姚县赵家冲水库饮用水水源地保护项目</t>
  </si>
  <si>
    <t>治理水土流失面积5.5km²，预防水土流失面积5.5km²</t>
  </si>
  <si>
    <t>2021-2031</t>
  </si>
  <si>
    <t>大姚县五福生态清洁型小流域水生态修复治理项目</t>
  </si>
  <si>
    <t>治理水土流失面积16.14km²，预防水土流失面积27.23km²</t>
  </si>
  <si>
    <t>大姚县子米地生态清洁型小流域水生态修复治理项目</t>
  </si>
  <si>
    <t>治理水土流失面积5.1km²，预防水土流失面积11.7km²</t>
  </si>
  <si>
    <t>大姚县昙华生态清洁型小流域水生态修复治理项目</t>
  </si>
  <si>
    <t>治理水土流失面积4.6km²，预防水土流失面积12.5km²</t>
  </si>
  <si>
    <t>2021-2032</t>
  </si>
  <si>
    <t>大姚县赤石岩生态清洁型小流域水生态修复治理项目</t>
  </si>
  <si>
    <t>治理水土流失面积4.5km²，预防水土流失面积9.8km²</t>
  </si>
  <si>
    <t>茅稗田小流域水生态修复治理项目</t>
  </si>
  <si>
    <t>治理水土流失面积4.2km²，预防水土流失面积14.45km²</t>
  </si>
  <si>
    <t>大姚县凉桥生态清洁型小流域水生态修复治理项目</t>
  </si>
  <si>
    <t>治理水土流失面积13.46km²，预防水土流失面积29.75km²</t>
  </si>
  <si>
    <t>大姚县碧么生态清洁型小流域水生态修复治理项目</t>
  </si>
  <si>
    <t>治理水土流失面积15.02km²，预防水土流失面积34.68km²</t>
  </si>
  <si>
    <t>大姚县妙峰水库饮用水水源地保护项目</t>
  </si>
  <si>
    <t>治理水土流失面积45km²，预防水土流失面积82km²</t>
  </si>
  <si>
    <t>大姚县白鹤水库饮用水源地生态修复与保护项目</t>
  </si>
  <si>
    <t>治理水土流失面积39.6km²，预防水土流失面积81km²</t>
  </si>
  <si>
    <t>大姚县大罗古水库饮用水源地生态修复与保护项目</t>
  </si>
  <si>
    <t>治理水土流失面积17.2km²，预防水土流失面积38km²</t>
  </si>
  <si>
    <t>2021-2033</t>
  </si>
  <si>
    <t>大姚县赵家龙潭水库饮用水源地生态修复与保护项目</t>
  </si>
  <si>
    <t>治理水土流失面积12.1km²，预防水土流失面积29km²</t>
  </si>
  <si>
    <t>大姚县大古衙水库饮用水源地生态修复与保护项目</t>
  </si>
  <si>
    <t>治理水土流失面积8.6km²，预防水土流失面积15.1km²</t>
  </si>
  <si>
    <t>大姚县官坝水库饮用水源地生态修复与保护项目</t>
  </si>
  <si>
    <t>治理水土流失面积5.1km²，预防水土流失面积11.3km²</t>
  </si>
  <si>
    <t>大箐水库饮用水源地生态修复与保护项目</t>
  </si>
  <si>
    <t>治理水土流失面积11.2km²，预防水土流失面积45.02km²</t>
  </si>
  <si>
    <t>大姚县老坝山水库饮用水源地生态修复与保护项目</t>
  </si>
  <si>
    <t>治理水土流失面积15.3km²，预防水土流失面积61.2km²</t>
  </si>
  <si>
    <t>大姚县石羊岔河小流域治理工程</t>
  </si>
  <si>
    <t>治理水土流失面积25.1km²，预防水土流失面积25.1km²</t>
  </si>
  <si>
    <t>大姚县石羊清河小流域治理工程</t>
  </si>
  <si>
    <t>治理水土流失面积33.47km²，预防水土流失面积33.47km²</t>
  </si>
  <si>
    <t>2021-2034</t>
  </si>
  <si>
    <t>大姚县石羊九寨河小流域治理工程</t>
  </si>
  <si>
    <t>治理水土流失面积65.63km²，预防水土流失面积65.63km²</t>
  </si>
  <si>
    <t>大姚县石羊永丰河小流域治理工程</t>
  </si>
  <si>
    <t>治理水土流失面积26.87km²，预防水土流失面积26.87km²</t>
  </si>
  <si>
    <t>大姚县石羊拉乍么河小流域治理工程</t>
  </si>
  <si>
    <t>治理水土流失面积69.64km²，预防水土流失面积69.64km²</t>
  </si>
  <si>
    <t>大姚县石羊西河小流域治理工程</t>
  </si>
  <si>
    <t>治理水土流失面积53.12km²，预防水土流失面积53.12km²</t>
  </si>
  <si>
    <t>大姚县石羊叭腊么河小流域治理工程</t>
  </si>
  <si>
    <t>治理水土流失面积10.65km²，预防水土流失面积10.65km²</t>
  </si>
  <si>
    <t>大姚县七街小流域治理建设项目</t>
  </si>
  <si>
    <t>治理水土流失面积19.2km²，预防水土流失面积7.8km²</t>
  </si>
  <si>
    <t>大姚县妙峰小流域治理建设项目</t>
  </si>
  <si>
    <t>治理水土流失面积28.3km²，预防水土流失面积11.5km²</t>
  </si>
  <si>
    <t>大姚县将陆小流域治理建设项目</t>
  </si>
  <si>
    <t>治理水土流失面积25.2km²，预防水土流失面积10.4km²</t>
  </si>
  <si>
    <t>大姚县金家地小流域治理建设项目</t>
  </si>
  <si>
    <t>治理水土流失面积19.2km²，预防水土流失面积7.7km²</t>
  </si>
  <si>
    <t>2021-2035</t>
  </si>
  <si>
    <t>大姚县范湾小流域治理建设项目</t>
  </si>
  <si>
    <t>治理水土流失面积47.8km²，预防水土流失面积19.1km²</t>
  </si>
  <si>
    <t>大姚县厂房小流域治理建设项目</t>
  </si>
  <si>
    <t>治理水土流失面积27.58km²，预防水土流失面积11.2km²</t>
  </si>
  <si>
    <t>大姚县龙林小流域治理建设项目</t>
  </si>
  <si>
    <t>治理水土流失面积51.2km²，预防水土流失面积20.5km²</t>
  </si>
  <si>
    <t>大姚县仓街钟秀小流域治理项目建设项目</t>
  </si>
  <si>
    <t>治理水土流失面积50km²，预防水土流失面积30km²</t>
  </si>
  <si>
    <t>大姚县三台乡三台河小流域治理工程</t>
  </si>
  <si>
    <t>治理水土流失面积9km²，预防水土流失面积9km²</t>
  </si>
  <si>
    <t>大姚县三台乡巴拉河过拉地段小流域治理工程</t>
  </si>
  <si>
    <t>治理水土流失面积10km²，预防水土流失面积10km²</t>
  </si>
  <si>
    <t>大姚县三台乡巴拉河多底河段小流域治理工程</t>
  </si>
  <si>
    <t>治理水土流失面积6km²，预防水土流失面积6km²</t>
  </si>
  <si>
    <t>大姚县三台乡普乍地河小流域治理工程</t>
  </si>
  <si>
    <t>大姚县三台乡黄家湾河小流域治理工程</t>
  </si>
  <si>
    <t>治理水土流失面积12km²，预防水土流失面积12km²</t>
  </si>
  <si>
    <t>大姚县小古衙清洁型小流域治理工程</t>
  </si>
  <si>
    <t>治理水土流失面积14km²，预防水土流失面积14km²</t>
  </si>
  <si>
    <t>大姚县团山清洁型小流域治理工程</t>
  </si>
  <si>
    <t>大姚县芦川清洁型小流域治理工程</t>
  </si>
  <si>
    <t>大姚县大古衙清洁型小流域治理工程</t>
  </si>
  <si>
    <t>治理水土流失面积11.5km²，预防水土流失面积11.5km²</t>
  </si>
  <si>
    <t>大姚县新街清洁型小流域治理工程</t>
  </si>
  <si>
    <t>治理水土流失面积14.5km²，预防水土流失面积14.5km²</t>
  </si>
  <si>
    <t>大姚县夏家坝清洁型小流域治理工程</t>
  </si>
  <si>
    <t>治理水土流失面积15km²，预防水土流失面积15km²</t>
  </si>
  <si>
    <t>大姚县大桥清洁型小流域治理工程</t>
  </si>
  <si>
    <t>治理水土流失面积8.5km²，预防水土流失面积8.5km²</t>
  </si>
  <si>
    <t>大姚县班竹箐清洁型小流域治理工程</t>
  </si>
  <si>
    <t>治理水土流失面积8km²，预防水土流失面积8km²</t>
  </si>
  <si>
    <t>大姚县黄海屯清洁型小流域治理工程</t>
  </si>
  <si>
    <t>治理水土流失面积13.5km²，预防水土流失面积13.5km²</t>
  </si>
  <si>
    <t>大姚县三槐清洁型小流域治理工程</t>
  </si>
  <si>
    <t>治理水土流失面积10.5km²，预防水土流失面积10.5km²</t>
  </si>
  <si>
    <t>大姚县格谷白泥田清洁型小流域治理工程</t>
  </si>
  <si>
    <t>治理水土流失面积13.2km²，预防水土流失面积13.2km²</t>
  </si>
  <si>
    <t>大姚县达么小流域治理工程</t>
  </si>
  <si>
    <t>大姚县新田小流域治理工程</t>
  </si>
  <si>
    <t>大姚县湾碧小流域治理工程</t>
  </si>
  <si>
    <t>治理水土流失面积16.5km²，预防水土流失面积16.5km²</t>
  </si>
  <si>
    <t>大姚县腊务堵小流域治理工程</t>
  </si>
  <si>
    <t>大姚县团塘清洁型小流域治理工程</t>
  </si>
  <si>
    <t>治理水土流失面积15.0km²，预防水土流失面积15.0km²</t>
  </si>
  <si>
    <t>大姚县赵家店清洁型小流域治理工程</t>
  </si>
  <si>
    <t>治理水土流失面积12.5km²，预防水土流失面积12.5km²</t>
  </si>
  <si>
    <t>大姚县黄羊岒小流域治理工程</t>
  </si>
  <si>
    <t>大姚县平地小流域治理工程</t>
  </si>
  <si>
    <t>大姚县打苴基小流域治理工程</t>
  </si>
  <si>
    <t>大姚县石关清洁型小流域治理工程</t>
  </si>
  <si>
    <t>大姚县仓屯清洁型小流域治理工程</t>
  </si>
  <si>
    <t>治理水土流失面积15.5km²，预防水土流失面积15.5km²</t>
  </si>
  <si>
    <t>大姚县龙街清洁型小流域治理工程</t>
  </si>
  <si>
    <t>治理水土流失面积14.0km²，预防水土流失面积14.0km²</t>
  </si>
  <si>
    <t>大姚县鼠街清洁型小流域治理工程</t>
  </si>
  <si>
    <t>大姚县塔底清洁型小流域治理工程</t>
  </si>
  <si>
    <t>大姚县外可奈小流域治理工程</t>
  </si>
  <si>
    <t>治理水土流失面积6.5km²，预防水土流失面积6.5km²</t>
  </si>
  <si>
    <t>大姚县波西清洁型小流域治理工程</t>
  </si>
  <si>
    <t>大姚县簸箕清洁型小流域治理工程</t>
  </si>
  <si>
    <t>大姚县石房清洁型小流域治理工程</t>
  </si>
  <si>
    <t>治理水土流失面积13km²，预防水土流失面积13km²</t>
  </si>
  <si>
    <t>大姚县六苴清洁型小流域治理工程</t>
  </si>
  <si>
    <t>大姚县外期地清洁型小流域治理工程</t>
  </si>
  <si>
    <t>大姚县者纳么清洁型小流域治理工程</t>
  </si>
  <si>
    <t>大姚县红光清洁型小流域治理工程</t>
  </si>
  <si>
    <t>大姚县双河清洁型小流域治理工程</t>
  </si>
  <si>
    <t>大姚县赵家店镇集镇饮用水水源地保护规范化建设项目</t>
  </si>
  <si>
    <t>保护水域面积29.48公顷。建设隔离网总长约 2500m，组织实施水源保护区立法、水源地应急能力建设、监测系统建设、信息管理系统建设、保护区标志及水源林补植补造等建设项目</t>
  </si>
  <si>
    <t>大姚县新街镇镇集镇饮用水水源地保护规范化建设项目</t>
  </si>
  <si>
    <t>保护水域面积43.79公顷。建设隔离网总长约 1440m，组织实施水源保护区立法、水源地应急能力建设、监测系统建设、信息管理系统建设、保护区标志及水源林补植补造等建设项目</t>
  </si>
  <si>
    <t>大姚县石羊镇镇集镇饮用水水源地保护规范化建设项目</t>
  </si>
  <si>
    <t>保护水域面积12.37公顷。建设隔离网总长约 1920m，组织实施水源保护区立法、水源地应急能力建设、监测系统建设、信息管理系统建设、保护区标志及水源林补植补造等建设项目</t>
  </si>
  <si>
    <t>大姚县三岔河镇镇集镇饮用水水源地保护规范化建设项目</t>
  </si>
  <si>
    <t>保护水域面积13.21公顷。建设隔离网总长约 1200m，组织实施水源保护区立法、水源地应急能力建设、监测系统建设、信息管理系统建设、保护区标志及水源林补植补造等建设项目</t>
  </si>
  <si>
    <t>大姚县三台乡镇镇集镇饮用水水源地保护规范化建设项目</t>
  </si>
  <si>
    <t>保护水域面积38.03公顷。建设隔离网总长约 1100m，组织实施水源保护区立法、水源地应急能力建设、监测系统建设、信息管理系统建设、保护区标志及水源林补植补造等建设项目</t>
  </si>
  <si>
    <t>大姚县铁锁乡集镇饮用水水源地保护规范化建设项目</t>
  </si>
  <si>
    <t>保护水域面积23.51公顷。建设隔离网总长约 1180m，组织实施水源保护区立法、水源地应急能力建设、监测系统建设、信息管理系统建设、保护区标志及水源林补植补造等建设项目</t>
  </si>
  <si>
    <t>大姚县昙华乡集镇饮用水水源地保护规范化建设项目</t>
  </si>
  <si>
    <t>保护水域面积11.37公顷。建设隔离网总长约 2256m，组织实施水源保护区立法、水源地应急能力建设、监测系统建设、信息管理系统建设、保护区标志及水源林补植补造等建设项目</t>
  </si>
  <si>
    <t>大姚县桂花镇集镇饮用水水源地保护规范化建设项目</t>
  </si>
  <si>
    <t>保护水域面积13.79公顷。建设隔离网总长约 1820m，组织实施水源保护区立法、水源地应急能力建设、监测系统建设、信息管理系统建设、保护区标志及水源林补植补造等建设项目</t>
  </si>
  <si>
    <t>大姚县湾碧乡集镇饮用水水源地保护规范化建设项目</t>
  </si>
  <si>
    <t>保护水域面积8.43公顷。建设隔离网总长约 1120m，组织实施水源保护区立法、水源地应急能力建设、监测系统建设、信息管理系统建设、保护区标志及水源林补植补造等建设项目</t>
  </si>
  <si>
    <t>大姚县龙街镇集镇饮用水水源地保护规范化建设项目</t>
  </si>
  <si>
    <t>保护水域面积17.08公顷。建设隔离网总长约 1800m，组织实施水源保护区立法、水源地应急能力建设、监测系统建设、信息管理系统建设、保护区标志及水源林补植补造等建设项目</t>
  </si>
  <si>
    <t>大姚县六苴镇镇饮用水水源地保护规范化建设项目</t>
  </si>
  <si>
    <t>保护水域面积7.01公顷。建设隔离网总长约 1600m，组织实施水源保护区立法、水源地应急能力建设、监测系统建设、信息管理系统建设、保护区标志及水源林补植补造等建设项目</t>
  </si>
  <si>
    <t>大姚县金碧镇水系连通及农村水系综合整治</t>
  </si>
  <si>
    <t>新建连通长度16.3km，河道清障面积0.6km²，河道清理垃圾方量37510m³，新建生态护岸长度21.81km，新建堤防长度25.32km，滨岸带治理面积24.59km²，水源涵养与水土保持 综合治理面积15.38km²，清淤河长20.62km，清淤量12.37万m³，建设内容为:增加水保措施，实施坡改梯，修建谷坊、拦沙坝等。建设水系连通工程进行生态补水，开展清“四乱”等专项整治行动，人口密集处建设生态堤防，淤积严重的河道、坝塘进行清淤增效</t>
  </si>
  <si>
    <t>2022-2024</t>
  </si>
  <si>
    <t>大姚县石羊镇水系连通及农村水系综合整治</t>
  </si>
  <si>
    <t>新建连通长度8.8km，河道清障面积0.37km²，河道清理垃圾方量20214m³，新建生态护岸长度22.72km，新建堤防长度16.94km，滨岸带治理面积16.51km²，水源涵养与水土保持 综合治理面积6.14km²，清淤河长12.19km，清淤量7.72万m³，建设内容为:增加水保措施，实施坡改梯，修建谷坊、拦沙坝等。建设水系连通工程进行生态补水，开展清“四乱”等专项整治行动，人口密集处建设生态堤防，淤积严重的河道、坝塘进行清淤增效</t>
  </si>
  <si>
    <t>大姚县六苴镇水系连通及农村水系综合整治</t>
  </si>
  <si>
    <t>新建连通长度4.8km，河道清障面积0.2km²，河道清理垃圾方量16837m³，新建生态护岸长度14.27km，新建堤防长度10.11km，滨岸带治理面积9.86km²，水源涵养与水土保持 综合治理面积3.79km²，清淤河长7.14km，清淤量4.24万m³，建设内容为:增加水保措施，实施坡改梯，修建谷坊、拦沙坝等。建设水系连通工程进行生态补水，开展清“四乱”等专项整治行动，人口密集处建设生态堤防，淤积严重的河道、坝塘进行清淤增效</t>
  </si>
  <si>
    <t>大姚县龙街镇水系连通及农村水系综合整治</t>
  </si>
  <si>
    <t>新建连通长度5km，河道清障面积0.18km²，河道清理垃圾方量10253m³，新建生态护岸长度13.4km，新建堤防长度9.2km，滨岸带治理面积8.38km²，水源涵养与水土保持 综合治理面积3.61km²，清淤河长6.19km，清淤量3.91万m³，建设内容为:增加水保措施，实施坡改梯，修建谷坊、拦沙坝等。建设水系连通工程进行生态补水，开展清“四乱”等专项整治行动，人口密集处建设生态堤防，淤积严重的河道、坝塘进行清淤增效</t>
  </si>
  <si>
    <t>大姚县赵家店镇水系连通及农村水系综合整治</t>
  </si>
  <si>
    <t>新建连通长度6.6km，河道清障面积0.24km²，河道清理垃圾方量16026m³，新建生态护岸长度20km，新建堤防长度7.02km，滨岸带治理面积12.69km²，水源涵养与水土保持 综合治理面积4.46km²，清淤河长9.87km，清淤量5.92万m³，建设内容为:增加水保措施，实施坡改梯，修建谷坊、拦沙坝等。建设水系连通工程进行生态补水，开展清“四乱”等专项整治行动，人口密集处建设生态堤防，淤积严重的河道、坝塘进行清淤增效</t>
  </si>
  <si>
    <t>大姚县新街镇水系连通及农村水系综合整治</t>
  </si>
  <si>
    <t>新建连通长度6.1km，河道清障面积0.21km²，河道清理垃圾方量12566m³，新建生态护岸长度16.18km，新建堤防长度11.75km，滨岸带治理面积10.47km²，水源涵养与水土保持 综合治理面积4.02km²，清淤河长7.98km，清淤量4.39万m³，建设内容为:增加水保措施，实施坡改梯，修建谷坊、拦沙坝等。建设水系连通工程进行生态补水，开展清“四乱”等专项整治行动，人口密集处建设生态堤防，淤积严重的河道、坝塘进行清淤增效</t>
  </si>
  <si>
    <t>大姚县桂花镇水系连通及农村水系综合整治</t>
  </si>
  <si>
    <t>新建连通长度4.8km，河道清障面积0.2km²，河道清理垃圾方量12910m³，新建生态护岸长度14.36km，新建堤防长度10.17km，滨岸带治理面积8.92km²，水源涵养与水土保持 综合治理面积3.81km²，清淤河长7.58km，清淤量4.15万m³，建设内容为:增加水保措施，实施坡改梯，修建谷坊、拦沙坝等。建设水系连通工程进行生态补水，开展清“四乱”等专项整治行动，人口密集处建设生态堤防，淤积严重的河道、坝塘进行清淤增效</t>
  </si>
  <si>
    <t>大姚县昙华乡水系连通及农村水系综合整治</t>
  </si>
  <si>
    <t>新建连通长度4.4km，河道清障面积0.19km²，河道清理垃圾方量10107m³，新建生态护岸长度12.36km，新建堤防长度8.47km，滨岸带治理面积8.26km²，水源涵养与水土保持 综合治理面积2.57km²，清淤河长6.1km，清淤量2.86万m³，建设内容为:增加水保措施，实施坡改梯，修建谷坊、拦沙坝等。建设水系连通工程进行生态补水，开展清“四乱”等专项整治行动，人口密集处建设生态堤防，淤积严重的河道、坝塘进行清淤增效</t>
  </si>
  <si>
    <t>大姚县湾碧乡水系连通及农村水系综合整治</t>
  </si>
  <si>
    <t>新建连通长度8.1km，河道清障面积0.35km²，河道清理垃圾方量16755m³，新建生态护岸长度20.91km，新建堤防长度14.66km，滨岸带治理面积14.3km²，水源涵养与水土保持 综合治理面积4.69km²，清淤河长10.31km，清淤量6.19万m³，建设内容为:增加水保措施，实施坡改梯，修建谷坊、拦沙坝等。建设水系连通工程进行生态补水，开展清“四乱”等专项整治行动，人口密集处建设生态堤防，淤积严重的河道、坝塘进行清淤增效</t>
  </si>
  <si>
    <t>大姚县铁锁乡水系连通及农村水系综合整治</t>
  </si>
  <si>
    <t>新建连通长度4.1km，河道清障面积0.17km²，河道清理垃圾方量8678m³，新建生态护岸长度10.45km，新建堤防长度7.63km，滨岸带治理面积7.65km²，水源涵养与水土保持 综合治理面积2.34km²，清淤河长4.65km，清淤量3.59万m³，建设内容为:增加水保措施，实施坡改梯，修建谷坊、拦沙坝等。建设水系连通工程进行生态补水，开展清“四乱”等专项整治行动，人口密集处建设生态堤防，淤积严重的河道、坝塘进行清淤增效</t>
  </si>
  <si>
    <t>大姚县三台乡水系连通及农村水系综合整治</t>
  </si>
  <si>
    <t>新建连通长度5.5km，河道清障面积0.19km²，河道清理垃圾方量10253m³，新建生态护岸长度13.54km，新建堤防长度8.6km，滨岸带治理面积8.38km²，水源涵养与水土保持 综合治理面积3.61km²，清淤河长6.19km，清淤量3.91万m³，建设内容为:增加水保措施，实施坡改梯，修建谷坊、拦沙坝等。建设水系连通工程进行生态补水，开展清“四乱”等专项整治行动，人口密集处建设生态堤防，淤积严重的河道、坝塘进行清淤增效</t>
  </si>
  <si>
    <t>大姚县三岔河镇水系连通及农村水系综合整治</t>
  </si>
  <si>
    <t>新建连通长度4.9km，河道清障面积0.2km²，河道清理垃圾方量12238m³，新建生态护岸长度14.77km，新建堤防长度10.46km，滨岸带治理面积10.2km²，水源涵养与水土保持 综合治理面积3.92km²，清淤河长7.78km，清淤量4.27万m³，建设内容为:增加水保措施，实施坡改梯，修建谷坊、拦沙坝等。建设水系连通工程进行生态补水，开展清“四乱”等专项整治行动，人口密集处建设生态堤防，淤积严重的河道、坝塘进行清淤增效</t>
  </si>
  <si>
    <t>金沙江观音岩水电站马鞍山至三岔河至赵家龙潭引调水工程</t>
  </si>
  <si>
    <t>工程采用光伏泵站提水方式进行调水，战略储备水量8400万m³，设计流量6.2.m³/s，提水扬程860m，装机容量55万kW，线路总长度80km</t>
  </si>
  <si>
    <t>三</t>
  </si>
  <si>
    <t>农业投资（纳入统计的项目）</t>
  </si>
  <si>
    <t>产业扶贫</t>
  </si>
  <si>
    <t>1、发展特色种植业，种植575682.48亩；2、发展养殖业，养殖469665头</t>
  </si>
  <si>
    <t>2021年至2025年</t>
  </si>
  <si>
    <t>湾碧乡古方红糖加工销售项目</t>
  </si>
  <si>
    <t>以湾碧腊务堵湾碧乡古方红糖为基础进一步对古方红糖加工及电商销售提升改造。通过建立红糖包装加工基地，提升红糖品质，电商销商、超市零售等形式，将土制红糖包装后投入市场，以其独特的自然风味和较纯的糖质，有较大的市场潜力，从而带动库区移民区甘蔗种植业的发展</t>
  </si>
  <si>
    <t>湾碧乡腊务堵村委会</t>
  </si>
  <si>
    <t>大姚县搬迁安置办公室</t>
  </si>
  <si>
    <t>2020年度耕地占补平衡项目（国土综合整治）</t>
  </si>
  <si>
    <t>土地平整、田间灌排水系统和田间道路建设工程</t>
  </si>
  <si>
    <t>大姚县12个乡镇国土综合整治（补充耕地、提质改造）项目</t>
  </si>
  <si>
    <t>对辖区内荒草地、旱地、坡耕地进行改造</t>
  </si>
  <si>
    <t>2020-2025</t>
  </si>
  <si>
    <t>大姚县高标准农田建设项目、农业污染源防治等项目</t>
  </si>
  <si>
    <t>土壤污染治理与修复</t>
  </si>
  <si>
    <t>大姚核桃产业科技创新建设项目</t>
  </si>
  <si>
    <t>项目分为核桃产业创新基地和核桃产业展示平台两部分，主要建设核桃加工技术及产品展示中心、实验研发中心、投融资服务中心、创新创业孵化基地、精深加工基地、商务中心等</t>
  </si>
  <si>
    <t>大姚县金碧工业园区金碧工业片区</t>
  </si>
  <si>
    <t>大姚县投资促进局</t>
  </si>
  <si>
    <t>大姚优质百合种植及系列产品精深加工建设项目</t>
  </si>
  <si>
    <t>采取“公司＋合作社＋基地＋农户”的运营模式，在大姚县12个乡镇推广种植百合。拟在大姚县新建百合精深加工厂及配套设施，形成种植、生产、营销为一体的产业链</t>
  </si>
  <si>
    <t>12个乡镇、大姚县金碧工业园区金碧工业片区</t>
  </si>
  <si>
    <t>大姚田园综合体建设项目</t>
  </si>
  <si>
    <t>规划建设田园综合体10个。建设有机农产品展示中心、农家乐特色餐厅、农家乐文化休闲独立会所、农家乐特色小食一条街、有机大棚自由种养园、有机农业深加工园、种植采摘体验区、特色民俗区及相关配套设施</t>
  </si>
  <si>
    <t>大姚县境内</t>
  </si>
  <si>
    <t>大姚院士、专家工作站及技术服务中心建设项目</t>
  </si>
  <si>
    <t>在大姚县内建设占地约100亩集核桃产业研发中心、花椒产业研发中心、百合产业研发中心、蚕桑产业研发中心、技术转化中心、化验室、检测室、专家宿舍楼、停车场一体的专家工作站及技术服务中心</t>
  </si>
  <si>
    <t>粮食高产创建种植示范</t>
  </si>
  <si>
    <t>每年选择1-2个乡镇，开展水稻、玉米、马铃薯粮食高产创建种植示范，建设粮食高产创建示范种植区2000亩，百亩连片2片，辐射带动面积总产较前三年平均增长8%以上</t>
  </si>
  <si>
    <t>大姚县相关乡镇</t>
  </si>
  <si>
    <t>大姚县农业农村局</t>
  </si>
  <si>
    <t>生猪健康养殖关键技术研究与产业化开发</t>
  </si>
  <si>
    <t>培育和引进优良品系，开展杂交优势利用，提出健康养殖的配套技术措施和标准，进行饲料配方的研究和推广，提升产品质量</t>
  </si>
  <si>
    <t>相关乡镇</t>
  </si>
  <si>
    <t>重要彝药资源收集、研究及产业化开发</t>
  </si>
  <si>
    <t>开展重要彝药活体资源收集、保存、鉴定和评价；开展优良品系选育和优质高产栽培技术研究，建立生产示范基地；研究制定相关技术标准，实施500亩中药材种植技术集成示范</t>
  </si>
  <si>
    <t>2020-2024</t>
  </si>
  <si>
    <t>大姚县工业信息化商务科学技术局</t>
  </si>
  <si>
    <t>中药材种植基地建设</t>
  </si>
  <si>
    <t>实施中药材种植产业的规范化、品牌化发展，到2020年，全县中药材种植面积稳定在5万亩左右，同时发展药用动物养殖，开展彝药初加工及有效成分提取关键技术研究</t>
  </si>
  <si>
    <t>大姚县食用菌（姬松茸）种植加工项目</t>
  </si>
  <si>
    <t>在大姚县新街镇、石羊镇、三岔河、金碧镇、赵家店镇等乡镇，开展食用菌（姬松茸）种植示范基地及精深加工建设项目建设，为食用菌精深加工提供高品质的原料，同时为食用菌（姬松茸）种植的广泛推广提供示范</t>
  </si>
  <si>
    <t>2019-2022</t>
  </si>
  <si>
    <t>大姚县新街镇、石羊镇、三岔河、金碧镇、赵家店镇</t>
  </si>
  <si>
    <t>中药材资源圃和良种繁育基地建设项目</t>
  </si>
  <si>
    <t>建设100亩资源圃，建大棚温室50亩，建设50亩资源圃道路、土地整理、灌溉等设施；建设2个各300亩良种繁育基地，配套道路、土地整理、灌溉等设施.</t>
  </si>
  <si>
    <t>中药材种植标准化试验示范基地建设项目</t>
  </si>
  <si>
    <t>建设8个各500亩中药材标准化试验示范基地，每个品种平均示范种植50亩左右，配套建设基地道路、土地整理、灌溉、初加工等设施</t>
  </si>
  <si>
    <t>大姚县三台绿特食品开发有限责任公司《早春规模培育辣椒种苗控温防冻基础设施改造》项目</t>
  </si>
  <si>
    <t>1、育苗大棚棚膜翻新30000㎡，内置遮阳网20000㎡；2、改造水电路配套设施；3、购置安装26亩棚内电加设备；4、架设棚内离地育苗床50000米；5、更换喷灌地灌系统一套</t>
  </si>
  <si>
    <t>金碧镇仓街李塆辣椒育苗场</t>
  </si>
  <si>
    <t>楚攀天然气农业产业园建设项目</t>
  </si>
  <si>
    <t>结合龙街天然气管道架设及龙街被命名为特色农业示范乡镇的机遇，利用楚攀天然气管道支线天然气与农业的利用，天然气大棚、天然气烘烤、天然气肥料等，在龙街建设天然气农业产业园区</t>
  </si>
  <si>
    <t>大姚县龙街镇</t>
  </si>
  <si>
    <t>大姚县金碧现代农业产业园区建设项目</t>
  </si>
  <si>
    <t>发展特色果蔬种植20000 亩，建设高标准设施农业大棚 300 亩，配套水、电、路等相关设施；架设从白鹤中型水库至厂房的主输水管 18 公里，设取水工程 6 处，设分水口 20 个，架设分支干管 20 条，长 50公里等</t>
  </si>
  <si>
    <t>大姚县金碧镇</t>
  </si>
  <si>
    <t>大姚高原特色现代农业科技示范园建设项目</t>
  </si>
  <si>
    <t>以金碧镇仕华绿色产业开发有限公司基地、齐和牧业公司养殖基地、金沙林牧公司养殖基地、七街永佳蔬菜基地、琳琅丰蔬菜种植基地、姜沙湾现代农业示范园、仓街现代农业园、金碧农产品加工园等经营主体为依托，以绿色果蔬生产、畜禽规模养殖、特色农产品加工、休闲农业与乡村旅游为主导产业，建成一二三产融合发展的复合型绿色产业园</t>
  </si>
  <si>
    <t>大姚县高原特色现代农业产业园区建设项目</t>
  </si>
  <si>
    <t>以“两条生态廊道”（东西生态廊道，即沿元祥线的龙街镇、新街镇、石羊镇、三岔河镇、三台乡等；南北生态廊道，即沿南永线、蜻蛉河流域的金碧镇、赵家店镇）为依托，在该区域规划种植软籽石榴、柑橘等特色水果22300亩；建设标准化蔬菜种植基地113100亩；种植红花、重楼等中药材6900亩；建设优质稻基地30000亩；实施核桃、花椒、板栗等经济林果提质增效1192550亩；实施丰产桑园改造20000亩；并配套水、电、路、土地治理等基础设施</t>
  </si>
  <si>
    <t>大姚县金碧镇、赵家店镇、龙街镇、新街镇、石羊镇、三岔河镇、三台乡</t>
  </si>
  <si>
    <t>大姚县高标准农田建设项目</t>
  </si>
  <si>
    <t>计划开展农田基础设施建设8.5万亩，其中:高标准农田5.82万亩，高效节水项目2.68万亩</t>
  </si>
  <si>
    <t>大姚县主要农作物生产全程机械化项目</t>
  </si>
  <si>
    <t>建设主要农作物生产全程机械化示范县，推动装备、品种、栽培及经营规模、信息化技术等集成配套，构建全程机械化技术体系，促进农业技术集成化、劳动过程机械化、生产经营信息化，全县实施农作物生产全程机械化5万亩</t>
  </si>
  <si>
    <t>全县12乡镇</t>
  </si>
  <si>
    <t>大姚县农业机械购置补贴项目</t>
  </si>
  <si>
    <t>深入调研农机装备需求，充分发挥补贴政策的引导作用，根据上级下达的补贴资金任务，确定补贴农机具的种类和重点，规范补贴程序，提高资金使用效益。提高农民购机用机积极性，满足农民申购需求</t>
  </si>
  <si>
    <t>大姚县农业装备提升项目</t>
  </si>
  <si>
    <t>农机服务体系建设、农机安全监理装备、植保植检服务体系建设、渔业服务体系建设、两区规划耕地安全监管体系建设、宅基地安全监管体系建设、农业行政综合执法规范化建设、种子管理体系建设、渔政执法规范化建设、种子质量监督检验检测管理站建设</t>
  </si>
  <si>
    <t>大姚工业大麻种植加工基地建设项目</t>
  </si>
  <si>
    <t>一期建设投资40000万元，用于种植基地土地流转和种植基地建设。采取公司+基地+农户的模式，建设工业大麻种植基地一个，计划5年内种植工业大麻150000亩。二期建设投资40000万元，用于南山坝工业园区厂房建设及配套设施采购安装等；三期设投资20000万元，用于大麻二酚（CBD）提取车间建设；流动资金10000万元。根据国内、国际市场需求与科研院所合作加大对工业大麻系列产品的开发、研发和利用，把现有产品推广到全国市场，采取线上电商、微商，线下实体联动</t>
  </si>
  <si>
    <t xml:space="preserve">  全县</t>
  </si>
  <si>
    <t>大姚咖啡产业发展合作项目</t>
  </si>
  <si>
    <t>在铁锁乡建设咖啡精品加工厂、综合楼和年产1.5万吨级的咖啡微生物专用有机肥厂；在大姚县城工业园区建设现代化咖啡仓储与精深加工厂，建成集咖啡仓储集运、精深加工、产品研发与生产等多功能的咖啡辐射滇中、滇西的咖啡仓储和集散中心、研发中心。充分利用和发挥朱苦拉咖啡地理标志区域的地理区位和生长环境资源优势，带领当地农民科学发展精品咖啡扶贫产业，合力打造彝族咖啡文化和朱苦拉咖啡民族知名品牌。打造铁锁乡、湾碧乡朱苦拉咖啡寻根文化农旅线路的主要景点，建设渔泡江木船渡江景点和观光旅游、体验休闲设施，开通咖啡旅游专线</t>
  </si>
  <si>
    <t>铁锁、金碧、湾碧、三岔河</t>
  </si>
  <si>
    <t>大姚县饲草饲料开发供应体系建设</t>
  </si>
  <si>
    <t>人工牧草种植：实施种草养畜配套示范村建设，推行牛羊厩养，大力发展适度规模牛羊养殖。饲料资源开发与利用，充分发挥地方饲料资源优势，有效利用农作物秸秆，制作青贮、氨化和微贮饲料</t>
  </si>
  <si>
    <t>全县12个乡镇重点村镇</t>
  </si>
  <si>
    <t>大姚县湾碧乡金沙江流域鱼苗繁育保护基地建设</t>
  </si>
  <si>
    <t>建设鱼苗繁育基地100亩，引进鱼种600万尾，聘请鱼苗繁殖、培育生产技术人员40人</t>
  </si>
  <si>
    <t>大姚县5万亩田园综合体建设项目</t>
  </si>
  <si>
    <t>通过流转农村土地5万亩，发展规模化、集约化经营，种养结合建设现代化农业园区。在全县建设10个左右集乡村旅游、观光农业、休闲农业、循环农业、创意农业和农事体验为一体，一二三产融合发展的田园综合体</t>
  </si>
  <si>
    <t>120000</t>
  </si>
  <si>
    <t>大姚县桂花镇农业基础基础设施建设项目</t>
  </si>
  <si>
    <t>机耕路建设：（1）小型机械开挖（桂花社区、大村、小河、树皮厂、乌龙口、大河、立新、马茨、皮左黑）2米机耕路共计856千米，对开挖的856千米机耕路混凝土浇筑硬化，856000米*2米*0.1米=171200立方米，171200立方米*560元/立方米=9600万元。（2）对桂花水库库区上、下游200亩以上连片地块实施高原特色农业配水灌溉项目。（3）实施马茨树王独，大河猛古地上、下组，桂花自必左一、二、三组，大村咱里么、新建队、泥赤黑、依博拉小组，小河黑么至唐扯田小组灌溉沟渠及管道配套建设项目</t>
  </si>
  <si>
    <t>桂花镇</t>
  </si>
  <si>
    <t>大姚县桂花镇农业产业园区建设项目</t>
  </si>
  <si>
    <t>1.购置新型农机具600台套，每年120台套；2.新建农产品加工厂及冷库1800㎡；3.建设优质果蔬基地3000亩，其中：魔芋生产基地1000亩，特色蔬菜基地1000亩，建设水果基地1000亩；4.建设优质中药材（重楼）种植基地4500亩，建设木香、续断、重楼等初加工生产企业2个，建设中草药批发零售集散交易市场1个；5.农业污染源（农膜、农药包装废弃物等）回收处理场地建设、处理设备建设；6.扶持建设发展农产品、特色果蔬专业合作社建设9个；7.新建农产品质量和农机安全检测用房、农村经营管理站服务用房、农业生产资料库房1800㎡，配置检测、办公设备；8.组织开展农业科技培训2800人次，其中新型农民培训1500人次，职业农民培育1100人次、镇村科技人员培训200人次</t>
  </si>
  <si>
    <t>大姚县桂花镇农业新型经营主体培育项目</t>
  </si>
  <si>
    <t>新型经营主体培育：(1) 对农业企业的扶持带动，对桂彝农产品有限责任公司、桂花晓鑫养殖有限责任公司等6家公司给予大额贴息贷款100万元/户，贷款周期为3年，按照国家基准利率4.35算，6户*12.525万元=75.15万元；（2）对桂花镇18家专业合作社（法人）给予小额贴息扶持贷款200万元/家；（3）对全镇169户种植养殖大户给予资金扶持，每户给予2-5万元的政府贴息贷款扶持（种植30亩以上，养殖存栏牛10头以上，猪存栏30头以上，土鸡100只以上，黑山羊50只以上），贷款周期为3年</t>
  </si>
  <si>
    <t>大姚县三岔河镇畜禽标准化规模养殖场（户）、动物交易市场和大牲畜定点屠宰场建设项目</t>
  </si>
  <si>
    <t>建设完成标准化生猪养殖场15个，肉牛标准化养殖场5个，黑山羊标准化养殖户45户，家禽标准化养殖户20个。新建存栏间1800平方米，加工厂房1850平方米，配套消毒间、淋浴间、观察室、检疫房、检验室、屠宰车间等功能房，硬化场地1900平方米，进场道路硬化1000米，架设自来水管网2500米，架设电力线路1000米，安装污水一体化处理设施1套</t>
  </si>
  <si>
    <t>三岔河镇</t>
  </si>
  <si>
    <t>大姚县桂花镇特色农产品冷链加工及农村电商建设项目</t>
  </si>
  <si>
    <t>新建农产品冷链车间6000立方，建设9个村级物流配送中心8000平米，建设农村特色电商12家</t>
  </si>
  <si>
    <t>大姚县桂花镇生态鸡养殖基地及加工生产基地建设项目</t>
  </si>
  <si>
    <t>在全镇9个村委会64个村民小组核桃树下建立多个生态鸡养殖大户，户均规模都在2000只以上，在桂花社区十四岭建设规模生态鸡屠宰、生态鸡肉加工厂两个，将鸡肉深加工进行销售</t>
  </si>
  <si>
    <t>大姚县高稳农田建设及高效节水农业（将军陆林、钟秀1万亩）、（三槐、范湾、泗溪、厂房、平山1万亩）</t>
  </si>
  <si>
    <t>机耕路、水沟、高效节水农业管网建设2万亩</t>
  </si>
  <si>
    <t>金碧镇</t>
  </si>
  <si>
    <t>大姚县六苴百合种植及深加工建设项目</t>
  </si>
  <si>
    <t>采用“公司+合作社+基地+农户”的运营模式，建设者纳么及六苴百合种植基地2个，建设百合深加工工厂及配套设施，形成种植、生产、营销为一体的产业链</t>
  </si>
  <si>
    <t>六苴镇</t>
  </si>
  <si>
    <t>大姚县六苴镇者纳么村委会河道治理及现代农田改造建设项目</t>
  </si>
  <si>
    <t>者纳么村委会在金簸至鲁家村实施7公里河道治理，并对沿河片区500亩农田实施现代农田生产示范项目建设</t>
  </si>
  <si>
    <t>大姚县六苴镇双河村委会现代农业产业建设基地建设</t>
  </si>
  <si>
    <t>建设柑橘、芒果、蔬菜育种苗圃及特色种植园区800亩，建设育种苗圃现代大棚500个，配套喷灌管网12000m，浇筑C20混凝水沟（净沟心0.3*0.4m）5000m，建设800㎡管理用房（含办公区及宿舍），400㎡仓库一个；建设观光游道5km，C20混凝土硬化；建设凉亭5座；建设游客休息区1个</t>
  </si>
  <si>
    <t>大姚县六苴镇生态生猪定点屠宰分割加工及冷链现代化项目</t>
  </si>
  <si>
    <t>六苴镇生态生猪定点屠宰分割加工及冷链现代化项目依托六苴藏香猪养殖产业，在波西村进行规划选址，项目以生猪定点屠宰、战略储备、冷链物流配送为主，具有规模化、标准化、机械化等特点。计划建设用地面积约50亩，其中屠宰用地面积约30亩，交易市、农产品加工及冷链物流用地20亩。项目屠宰区主要建设屠宰车间、综合办公楼、及污水处理站等配套公用设施，建筑面积约15000平方米，交易市、农产品加工及冷链物流区主要建设活禽批发交易市场、农产品加工（腊肠、腊火腿等)及冷链物流配送（鲜肉、果蔬、百合),建筑面积约5000平方米。项目建成后规模为年屠宰生猪3万头，年产腊肠500吨，腊火腿500吨，年储藏配送冷鲜肉5000吨，仓储蔬菜水果、百合转运5000吨</t>
  </si>
  <si>
    <t>大姚县六苴镇乡愁味道——六苴百合采挖农耕文化体验旅游项目</t>
  </si>
  <si>
    <t>结合六苴镇每年百合种植面积保持在3000亩的实际，加大对原生态特色产业品牌的打造，在百合采收时节，有效衔接好全县举办“三节”活动的有利时机，积极开发农耕采挖百合体验之旅，进一步增强游客的归属感，增加其中收入</t>
  </si>
  <si>
    <t>大姚县六苴镇现代农业产业示范园</t>
  </si>
  <si>
    <t>项目占地5000亩，规划建设柑橘、樱桃、猕猴桃、树头菜等特色产业示范基地1000亩，其中：道路建设25公里，园区内土地平整、水电路管网建设等。建蔬菜大棚1000平方米，水产养殖水面5亩、农耕文化体验区10亩、水上乐园1个、乡村农家乐12家</t>
  </si>
  <si>
    <t>大姚县六苴镇农产品集散地市场建设项目</t>
  </si>
  <si>
    <t>在六苴镇8个村委会新建农产品集散地市场8个，配套电子商务、现代仓储物流等设施</t>
  </si>
  <si>
    <t>大姚县六苴镇藏香猪养殖示范基地建设项目</t>
  </si>
  <si>
    <t>建设藏香猪养殖示范基地一个，建设猪舍3200平方米；仓库200平方米；饲料加工厂500㎡，管理用房1栋200平方米；洗澡消毒更衣间60平方米；卫生间60平方米；堆粪棚192平方米、建设排污管道、污水处理池300立方米等附属设施；猪尸无害化填埋井1个；架设DN50管2000米，架设高压电1千米、安装变压器1台</t>
  </si>
  <si>
    <t>大姚县六苴生态鸡家禽养殖基地及加工生产基地</t>
  </si>
  <si>
    <t>在各村各小组核桃树下建立多个生态鸡厂，在六苴社区中仓闲置仓库建设规模生态鸡屠宰，加工工厂，将鸡肉深加工进行销售</t>
  </si>
  <si>
    <t>大姚县三岔河镇特色果蔬育苗繁种基地建设项目</t>
  </si>
  <si>
    <t>1.建设大枣、葡萄、软籽石榴、西瓜、贡菜、花椒、核桃高标准现代化育苗繁种基地各1个；2.引进一批良种和繁育技术及人才</t>
  </si>
  <si>
    <t>大姚县三岔河镇农业园区建设项目</t>
  </si>
  <si>
    <t>1.购置新型农机具500台套，每年100台套；2.新建农产品加工厂及冷库1500㎡；3.建设优质果蔬基地2500亩，其中：魔芋生产基地1000亩，特色蔬菜基地1000亩，建设水果基地500亩；4.建设优质中药材（红花）种植基地4500亩，建设红花初加工生产企业1个；5.建设渔泡江流域水产养殖基地1000亩，库塘水产养殖基地200亩，建成配套设施完善的特色淡水水产养殖基地；6.农业污染源（农膜、农药包装废弃物等）回收处理场地建设、处理设备建设；7.扶持建设发展农产品、特色果蔬专业合作社建设10个；8.新建农产品质量和农机安全检测用房、农村经营管理站服务用房、农业生产资料库房2000㎡，配置检测、办公设备；9.组织开展农业科技培训2000人次，其中新型农民培训1200人次，职业农民培育500人次、镇村科技人员培训300人次</t>
  </si>
  <si>
    <t>大姚县三岔河镇高原特色种养殖项目</t>
  </si>
  <si>
    <t>在全镇9个村委会92个村民小组种植红花3000亩，魔芋3000亩。发展生猪、肉牛、黑山羊养殖大户300户，发展生态土鸡养殖大户50户</t>
  </si>
  <si>
    <t>大姚县三岔河镇高效节水灌溉项目</t>
  </si>
  <si>
    <t>建设范围：背阴地村委会大村；三岔河社区、大村、小河门口、他支伯、牛厩房；荞苴里村至外一外二、他的么村委会密龙他的、格么基、新田村委会朵腊、下村、清香树；直么村委会阿佰咪大沟、未格基么、小板田；白泥田大白泥田、大龙潭大松坪、格谷村委会三家。建设规模：安装埋设PE315mm（1.25MPa)塑管19800m;安装埋设PE160mm（1.25MPa)塑管30300m；架设DN150mm镀锌钢管输水管道2500m，支墩25个</t>
  </si>
  <si>
    <t>建设完成标准化生猪养殖场10个，肉牛标准化养殖场3个，黑山羊标准化养殖户20户，家禽标准化养殖户10个。新建存栏间1600平方米，加工厂房1550平方米，配套消毒间、淋浴间、观察室、检疫房、检验室、屠宰车间等功能房，硬化场地900平方米，新建围墙900米，大门1道，进场道路硬化700米，架设自来水管网1300米，架设电力线路2000米，安装污水一体化处理设施2套</t>
  </si>
  <si>
    <t>大姚县三岔河镇畜禽粪污及餐厨废弃物无害处理项目</t>
  </si>
  <si>
    <t>建设禽粪污及餐厨废弃物无害处理厂房、料场、发酵车间，配套相关机械设施和水电、进场道路设施</t>
  </si>
  <si>
    <t>大姚县三岔河镇特色农产品冷链加工暨农村电商建设项目</t>
  </si>
  <si>
    <t>新建农产品冷链车间5000立方，建设9个村级物流配送中心7000平米，建设农村特色电商15家</t>
  </si>
  <si>
    <t>大姚县三岔河镇农村灌溉沟渠提升改造项目</t>
  </si>
  <si>
    <t>对三岔河镇达么大沟、他的么大沟、新田大沟、格谷大沟等4条主要灌溉沟渠实施四面光提升改造98公里，新建排沙渠58道</t>
  </si>
  <si>
    <t>大姚县龙街镇现代农业产业设施建设项目</t>
  </si>
  <si>
    <t>1、鼠街项目点:建设节水农业示范基地1200亩。2、龙街项目点:建设高产农田8170亩(其中节水农业示范基地1370亩)①节水农业示范基地1370亩；②修缮塘坝16座；③农用井3座；④泵站3座；⑤衬砌明渠37.05公里；⑥排灌河闸12座；⑦新建水泥机耕路40.152公里；3、仓屯项目点:①新建进场路100米,宽4.5米,C20混凝土浇筑厚0.2米。②新建辅助支路网8500米,宽2米,C20混凝土浇筑厚0.15米。③新建横截断面0.4*0.6的排水沟渠17公里,④建设砖混结构三层1200平方米,⑤购置40立方米冷链车2辆,⑥新建冷库10000立方米,含预冷库和保鲜库,⑦建设5亩左右休闲观光农业园及配套设；⑧建设适宜龙街气候的半自动塑料大棚200亩；⑨建设多功能全自动温室20亩</t>
  </si>
  <si>
    <t>大姚县三台乡畜牧业产业发展项目</t>
  </si>
  <si>
    <t>实施生猪定点屠宰场、养殖户圈舍改造80%以上、本地畜禽资源保护、农村新型经营主体扶持、生猪规模养殖及肉类市场稳供应等畜牧业产业一体化项目建设</t>
  </si>
  <si>
    <t>三台乡</t>
  </si>
  <si>
    <t>大姚县蚕桑高效生态产业示范园区建设项目</t>
  </si>
  <si>
    <t>（一）桑园标准化生产示范区，提升改造标准化桑园8000亩，新建蚕沙无害化处理及资源化利用示范基地1个，建设废弃蚕沙无害化治理车间3000平米，年产5万吨蚕沙有机肥生产线1条，利用生物技术将蚕沙无害化发酵处理后变废为宝，开发生物有机肥等。带动桑蚕农户成立个桑蚕种养蚕沙处理专业合作社，发展带动蚕农社员参与到蚕沙无害化处理产业链建设中。（二）现代工业化养蚕示范区，1.新建小蚕共育中心1个，配套建设专用桑园及育蚕室、催青室、1—3龄蚕室、消毒室、蚕沙池、贮叶室和完善的消毒、控温等设备，集中共育到3龄起蚕第2口叶分发养蚕户饲养
2.建设优质原料茧基地1个。通过开展技术培训和实施蚕农购机补助，推广使用塑框木质方格簇、快速摘茧机、自动上簇机、电动喂桑机等新型电子化设备，争取年产成质鲜茧1500吨。（三）蚕桑资源综合利用示范区，1.新建桑枝食用菌产业化开发示范基地1个，建立桑枝食用菌生产示范基地，开展桑枝循环利用及食用菌配套栽培技术、菌包渣发酵生产有机肥。（四）生态休闲体验区1.新建蚕桑科技文化生态园1个，建设蚕桑文化展示中心、教育培训中心及蚕桑观光旅游休憩设施、娱乐场所、特色小品、特色餐饮、旅游购物，打造农桑文化休闲体验观光区</t>
  </si>
  <si>
    <t>大姚县昙华乡绿色生态农业生产基地建设</t>
  </si>
  <si>
    <t>发展家庭农场、农民合作组织，规划种植、农产品认证、低产田地改造建设，机耕路建设，电子商务物流信息中心建设、冷链仓储物流广场建设、机耕路、专业养殖业等建设，基地面积30000亩，覆盖整个昙华乡区域，受益农户 2051 户，7477人</t>
  </si>
  <si>
    <t>昙华乡</t>
  </si>
  <si>
    <t>大姚县昙华乡生态农业产业园区特色旅游业建设</t>
  </si>
  <si>
    <t>项目建设点：拉乍们。项目建设内容：观光园区公路扩宽、种植园区道路建设，园区采摘园建设，园区观光生态农业种植区域建设，农产品加工、包装、认证、销售，园区自然景观提升改造建设，园区观景台建设，园区美食养生区建设，园区千年古树保护，园区自然环境、人居环境保护，园区公益性集体经济社会福利建设，园区自然景观保护和开发建设，园区养殖业统一规划符合科学环保生态养殖建设，园区多功能旅游设施建设等。园区建设面积1000亩。以昙华乡生态农业产业园区特色旅游业建设来带动全乡农业产业、旅游业的发展</t>
  </si>
  <si>
    <t>大姚县新街镇百合，食用菌蚕桑生产加工基地建设项目</t>
  </si>
  <si>
    <t>在新街镇建设一个500亩的食用菌种植基地，并建设一个1000㎡的食用菌深加工工厂，对食用菌进行分拣、烘干以及包装处理。建设1个百合示范园区，面积1000亩，配套高效节水灌溉技术，园区配套水电路等基础设施，辐射带动全镇3000亩百合产业发展。新发展优质高产桑园1000亩，改造面积5000亩，改善水利条件，桑园灌溉面积达50%以上，单产达100kg；扶持建设共育室5个，建设标准化蚕室0.25万平方米；改善办公设施及服务场所条件，开展科技培训等</t>
  </si>
  <si>
    <t>新街镇</t>
  </si>
  <si>
    <t>大姚县永丰湖农业园区建设项目</t>
  </si>
  <si>
    <t>围绕永丰湖综合开发的总体构想，结合观光旅游、生态休闲、产业发展的角度在适宜区发展食用藕1300亩，种植观赏藕及藕田养鱼，水产养殖500亩；库区周边村庄发展种植花卉100亩、经济林果500亩、冬桃200亩，特色蔬菜200亩</t>
  </si>
  <si>
    <t>大姚县新街镇特色农产品深加工基地建设和优势农产品集散地市场建设项目</t>
  </si>
  <si>
    <t>在新街镇建设一个集购买、包装、打造、外销为一体的特色深加工工厂1个，占地面积10亩，建筑面积3000㎡，含特色农产品筛捡、烘干、储藏三个车间。建设1个农产品集散地市场，占地15亩，配套仓储物流设施，建设镇、村电子商务平台</t>
  </si>
  <si>
    <t>大姚县新街镇农业高效节水灌溉建设现代农业建设项目</t>
  </si>
  <si>
    <t>对全镇1.5万亩土地实施高效节水灌溉项目，发展水稻管道输水灌溉，加快水稻节水防污型灌区建设；实施大棚建设配套喷滴灌</t>
  </si>
  <si>
    <t>大姚县农产品仓储保鲜冷链、物流设施建设项目</t>
  </si>
  <si>
    <t>在金碧镇建设以蔬菜、辣椒、食用菌、野生蔬菜、豆类为主，在新街镇、六苴镇建设以百合、食用菌为主， 在龙街镇建设水果（软籽石榴）、蔬菜为主，石羊镇建设以板栗、魔芋为主，在湾碧乡建设以芒果、热情果为主的农产品仓储、保鲜、冷链、物流等设施建设</t>
  </si>
  <si>
    <t>金碧、新街、龙街、石羊、湾碧</t>
  </si>
  <si>
    <t>大姚县特色农产品优势区创建项目</t>
  </si>
  <si>
    <t>建设国家级、省级特色农产品优势区，打造一批的特色农产品品牌，增强绿色优质中高端特色农产品供给能力，加大对特色农产品优势区品牌的宣传和推介力度</t>
  </si>
  <si>
    <t>大姚县农业品牌提升项目</t>
  </si>
  <si>
    <t>围绕粮油、畜牧、核桃、蔬菜、百合、中药材等重点发展产业，建设绿色食品标准化生产基地56.6万亩。加强农业品牌认证、监管、保护等各环节的规范与管理，提升农业品牌公信力。加强与大型农产品批发市场、电商平台、各类商超组织的合作，创新产销衔接机制，搭建品牌农产品营销推介平台</t>
  </si>
  <si>
    <t>大姚县产业兴村强县项目</t>
  </si>
  <si>
    <t>围绕粮油、畜牧、蚕桑、核桃、蔬菜、百合、中药材等重点发展产业，培育和发展一批产业强、产品优、质量好、功能全、生态美的农业强镇5个以上、强村40个以上，培育县域经济新动能</t>
  </si>
  <si>
    <t>大姚县智能化小蚕共育示范基地建设项目</t>
  </si>
  <si>
    <t>引进智能化小蚕饲养设备(自动切桑机、智能温湿控制系统、多功能省力化蚕台、共育车等)开展技术示范，改造1000亩桑园示范基地，安装云智慧远程太阳能杀虫灯250台、亩增施有机肥75千克、悬挂粘虫板30片；加快建设 桑树病虫害测报监测网络和数据植保防御体系，实现桑园田间病虫害智能化分类识别和数据化防控，开展标准化、现代化桑园基地建设，提升桑园绿色生态防控科技含量，确保智能化小蚕饲养安全健壮，建立健全蚕桑产业技术网络服务体系</t>
  </si>
  <si>
    <t>大姚县石羊镇</t>
  </si>
  <si>
    <t>大姚县农业产业强镇项目</t>
  </si>
  <si>
    <t>建设万亩绿色优质稻种植基地4个，建设高标准农田50000亩，创建绿色水稻基地2.5万亩；.新建优质米加工及交易流通中心，建设加工车间和冷库，建设电子商务物流中心，建设优质米仓储车间，建设粮食收购仓储场10个，大米恒温储藏库，提升特色果蔬种植及产地初加工设施，建设绿色生产基地3000亩，安装太阳能杀虫灯3000盏；打造绿色食品品牌，培育新型经营主体25个</t>
  </si>
  <si>
    <t>金碧、新街、六苴、石羊</t>
  </si>
  <si>
    <t>大姚县蚕桑产业综合开发项目</t>
  </si>
  <si>
    <t>新建小蚕共育中心1个，提升改造标准化桑园8000亩，新建蚕沙无害化处理及资源化利用示范基地1个，建设优质原料茧基地1个，新建桑枝食用菌产业化开发示范基地1个，新建蚕桑科技文化生态园1个</t>
  </si>
  <si>
    <t>石羊镇金碧镇</t>
  </si>
  <si>
    <t>大姚县万亩马铃薯产业综合开发项目</t>
  </si>
  <si>
    <t>1、以优势特色产业马铃薯生产基地为依托，建设特色农产品加工厂一个，配套及完善基地加工设施、设备，发展物流产业，做到种植到销售一条龙。2、制定马铃薯标准化种植及加工技术规程。3、实施品牌建设，打造马铃薯品牌。4、建立起一整套完备的原种、一级种种薯繁育体系</t>
  </si>
  <si>
    <t>石羊镇昙华乡</t>
  </si>
  <si>
    <t>大姚县农产品检测建设项目</t>
  </si>
  <si>
    <t>完善基层农产品质量安全监管体系和检验检测体系建设，建设全县12个乡镇服务中心，全县建设7300㎡，每个600㎡（其中金碧700㎡）。提升农产品质量安全监管和检验检测；健全农业投入品监管制度,强化农业投入品执法监管，每年抽检样品40个;大力推行农业标准化生产,开展农产品“三品一标”认证66个以上,建立农产品质量安全可追溯制度,建立全程监管模式,逐年提高质量安全水平</t>
  </si>
  <si>
    <t>大姚县乡镇屠宰场建设项目</t>
  </si>
  <si>
    <t>在全县11个乡镇各建设标准化屠宰场1个</t>
  </si>
  <si>
    <t>全县金碧镇除外的11个乡镇</t>
  </si>
  <si>
    <t>大姚县优质粮食工程项目</t>
  </si>
  <si>
    <t>建设水稻、玉米、小麦等优质高产标准化基地35万亩，建设标准化优质油菜生产基地2万亩，建设优质粮油产品加工厂2个。完善粮食质量安全检验和质量风险监测体系，完善粮食产后服务体系</t>
  </si>
  <si>
    <t>大姚县原蚕制种基地建设</t>
  </si>
  <si>
    <t>在石羊镇、新街镇建设原蚕制种基地1000亩，提供蚕种场年产20万张以上一代杂交蚕种原种。通过改善基础设施建设，加大农艺措施推广力度，在无污染蚕区，选择有水利条件的幼龄桑园作为制种基地。推行“基地+农户”的生产组织模式，加大桑园水肥管理、绿色防控、消毒防病等农艺措施零距离培训指导；对新建和改建标准化大蚕室、小蚕共育室、蚕种保护室、冷库等进行资金投入，实现原蚕基地种茧优质高产，蚕农管桑水平和专业化养蚕技术的科技普及率大幅提升</t>
  </si>
  <si>
    <t>大姚正邦龙街镇农业循环生态园建设项目</t>
  </si>
  <si>
    <t>项目占地380亩，新建存栏1600头规模的GP种场，12组存栏2400头/组规模的PS场；公猪舍、后备舍、分娩舍、配种舍、办公楼及员工宿舍等相关配套设施</t>
  </si>
  <si>
    <t>大姚县30 万头生猪养殖循环农业生态园建设项目</t>
  </si>
  <si>
    <t>第一期（2020年6月-2021年5月），投资新建年出栏30万头商品猪养殖基地，投资概算为4.8亿元；第二期（2021年6月-2021年12月），投资新建年产20万吨有机肥厂（依猪场配套建设），投资概算为1.2亿元；第三期（2022年1月-2022年12月），配套建设一个生猪屠宰及肉食品加工厂，投资概算为1.8亿元</t>
  </si>
  <si>
    <t>大姚县赵家店镇</t>
  </si>
  <si>
    <t>大姚县畜禽标准化养殖体系建设项目</t>
  </si>
  <si>
    <t>完成（250个）畜禽标准化规模养殖场建设</t>
  </si>
  <si>
    <t>大姚县动物防疫体系建设项目</t>
  </si>
  <si>
    <t>动物疫病防控体系建设：县动物防疫基础设施;乡镇动物防疫基础设施;村级动物防疫基础设施。动物检疫监督设施建设：县动物检疫监督设施建设</t>
  </si>
  <si>
    <t>全县12个乡镇及县动物疫病预防控制中心、县动物卫生监督所</t>
  </si>
  <si>
    <t>大姚县农产品质量安全体系建设项目</t>
  </si>
  <si>
    <t>建设县级农产品质量安全综合检测中心办公用房，配置农产品、畜产品、水产品综合检验检测设备。乡镇级检测站12个。完善县乡级农产品质量安全检验检测基础设施，配置检验检测设备，完善制度和机制，提升县域农产品质量安全监管能力，提高农产品质量安全水平与公共服务水平</t>
  </si>
  <si>
    <t>县城及12个乡镇</t>
  </si>
  <si>
    <t>大姚县魔芋产业 1000 亩种子繁育基地建设项目</t>
  </si>
  <si>
    <t>魔芋种子繁育1000亩，实现繁育魔芋种子总产量 75 万公斤，可为 4000 亩魔芋种子扩繁提供足够种源。基地亩均产量 75Okg ，产值 7500 元，总产值750 万元。项目实施后，可使农民科技意识协作意识明显强生态环境得到有效保护，为我县魔芋产业化发展奠定坚实基础</t>
  </si>
  <si>
    <t>全县魔芋
种植乡镇</t>
  </si>
  <si>
    <t>大姚县耕地质量保护与提升项目</t>
  </si>
  <si>
    <t>在全县12个乡镇实施耕地质量保护与提升10万亩，其中污染治理（含深耕、改良土壤）、增施有机肥、种植绿肥桔杆还田等</t>
  </si>
  <si>
    <t>全县12个
乡镇</t>
  </si>
  <si>
    <t>大姚县10万亩优质大米种植基地及加工项目</t>
  </si>
  <si>
    <t>通过开展土地整理、高标准农田建设等项目，配套水、电、路相关设施及农艺措施，在全县建成10万亩旱涝饱收的优质稻生产基地。同时引进优质大米生产加工企业，建设年产2万吨的优质米加工厂</t>
  </si>
  <si>
    <t>50000</t>
  </si>
  <si>
    <t>大姚县农业综合执法规范化建设项目</t>
  </si>
  <si>
    <t>购买执法专用车辆（含车载设备）7辆，渔政船艇（含船载装备）1艘，执法专用无人机1台，执法服装35套；办公设备及执法记录仪等</t>
  </si>
  <si>
    <t>2000</t>
  </si>
  <si>
    <t>大姚县县级农贸市场提升改造及规范化建设工程</t>
  </si>
  <si>
    <t>新建农产品批发交易市场2个，对现有的县城农贸市场进行提升改造，完善交易棚厅等服务设施，并配备检疫检测设备，完善环保设施</t>
  </si>
  <si>
    <t>大姚县乡镇农贸市场提升改造建设项目</t>
  </si>
  <si>
    <t>对12个乡镇农贸市场进行提升改造或迁建新建，扩大规模和服务半径，改善交易棚厅等服务设施，并配备检疫检测设备，完善环保设施</t>
  </si>
  <si>
    <t>大姚县大牲畜规范化交易中心</t>
  </si>
  <si>
    <t>在我县建设占地50亩，新建1万㎡的交易广场，500m³粪污池，1000㎡的现代办公大楼，日容纳千头牲畜，功能设施齐备的楚北大型牲畜交易中心，辐射周边永仁、元谋、姚安邻县，整合区域牲畜市场，提升市场硬件设施，规范交易秩序，繁荣我县农村经济，推动畜牧业飞速发展</t>
  </si>
  <si>
    <t>大姚县乡镇牲畜交易市场建设项目</t>
  </si>
  <si>
    <t>新建12个乡镇生猪、牛、羊交易市场，每个占地面积20-50亩，建设交易棚厅等服务设施，配套垃圾、粪污池等卫生设施</t>
  </si>
  <si>
    <t xml:space="preserve">
全县12个乡镇</t>
  </si>
  <si>
    <t>大姚县完善产业平台配套设施建设项目</t>
  </si>
  <si>
    <t>完善产业园区和特色小镇等 产业聚集区配套设施，健全检验检测认证中心，提高产品质量标准；优化技术转化中心、提供共性技术公用研发设备；建设智能标准厂房，提供公用生产车间，降低设施企业成本，提高生产效益，建设便企政务服务中心，增强内生动力和“造血”能力</t>
  </si>
  <si>
    <t>大姚县冷链物流设施配套建设项目</t>
  </si>
  <si>
    <t>结合我县实际，在县城城区及周边建设冷库、配建理货和分拣等冷链配送设施，保障农产品全程冷鲜冷冻保存和运输，建设生鲜食品低温加工处理中心，推广“生鲜电商+冷链宅配”“中央厨房+食材冷链配送”等新模式，解决冷链物流“最后一公里”问题</t>
  </si>
  <si>
    <t>大姚县速冻桑葚果生产线建设项目</t>
  </si>
  <si>
    <t>开发新产品速冻桑葚果，新建加工厂车间4000㎡，建设桑葚生产线1条，建设冻库3000m³，年产2000吨速冻桑葚果</t>
  </si>
  <si>
    <t>大姚县两条生态经济廊道农业农村发展建设项目</t>
  </si>
  <si>
    <t>打造我县东西、南北两条生态经济走廊，沿线六镇涉及21.5亩万耕地。1.调结构.种植特色经济作物10万亩，实现粮经作物结构比为54.5:45.5，计划投资40000万元；2.开展改良土壤、生物防治病虫害为中心的全覆盖施用有机、生物菌肥及限施化肥、禁用有毒有害农药的绿色生态农业10万亩，计划投资40000万元；3.建设高标准农田及现代设施农业、智慧农业10万亩.投资60000万元；4.开展休闲观光农业、认证农业开发利用7万亩.投资14000万元。合计投资154000万元</t>
  </si>
  <si>
    <t>金碧、赵家店、石羊、龙街、新街、三岔河6个乡镇</t>
  </si>
  <si>
    <t>大姚县新型农业经营主体培育建设项目</t>
  </si>
  <si>
    <t>培育省级现代农业庄园5个，州县级精品庄园20个；扶持省级家庭农场20户，州、县级家庭农场200户；扶持协会、合作社等农民专业合作经济组织300个，其中：省级示范合作社20个，州县级示范合作社40个；扶持全县发展各类农业龙头企业60家，其中省级农业龙头企业20家</t>
  </si>
  <si>
    <t>大姚县新型农村集体经济振兴项目</t>
  </si>
  <si>
    <t>编制集体产权制度改革“菜单式”行动指引，指导各地因地制宜制定改革方案，以差异化扶持政策为导向，实行分类施策、重点推进，增强全县129个村集体经济发展活力和实力</t>
  </si>
  <si>
    <t>蚕桑产业技术体系建设项目</t>
  </si>
  <si>
    <t>绿色高效示范技术集成</t>
  </si>
  <si>
    <t>大姚县百合精深加工建设项目</t>
  </si>
  <si>
    <t>新建百合加工车间，引进百合精深加工生产线，开发百合精深加工产品</t>
  </si>
  <si>
    <t>大姚县农产品全产业链监测预警体系</t>
  </si>
  <si>
    <t>1.在全县加强重要农产品生产和市场监测，强化生产数据实时采集监测，引导鼓励田头市场、批发市场采用电子结算方式开展交易，推进农产品批发市场、商超、电商平台等关键市场交易环节信息实时采集、互联互通，构建交易主体、交易品种、交易量、交易价格一体化的农产品市场交易大数据。2.建设全球农业数据调查分析系统，开发利用全球农业生产和贸易等数据。3.完善企业对外农业投资、海外农产品交易等信息采集系统。4.强化农业信息监测预警，拓展和提升农产品市场价格日度监测、供需形势月度及季度分析、重要农产品供需平衡表、中长期农业展望等信息发布和服务。5.构建农业农村现代化监测评价体系，开发农业农村经济运行分析系统。6.建立农业走出去经济运行分析制度，加强农业利用国际市场资源情况的分析</t>
  </si>
  <si>
    <t>大姚县优质传统的粮食、经济作物种源保护和开发利用工程</t>
  </si>
  <si>
    <t>对全县境内特有、优质优质传统的粮食、经济作物种源进行调查、普查，并针对性的进行保护和保护性研究和开发，引进高新的资源进行开发利用，形成保护、开发，利用一体化。有效延长产业链条，增加附加值，达到培育、开发、加工、销售、创牌的数字一体化的系统工程建设</t>
  </si>
  <si>
    <t>大姚县优质、传统的畜牧业种源保护和开发利用工程</t>
  </si>
  <si>
    <t>对全县境内特有、优质优质传统的畜牧业种源进行调查、普查，并针对性的进行保护和保护性研究和开发，搭建高新资源平台进行开发利用，形成保护、开发，利用一体化。有效延长产业链条，增加附加值，达到培育、开发、加工、销售、创牌的数字一体化的系统工程建设</t>
  </si>
  <si>
    <t>大姚县魔芋食品精深加工开发项目</t>
  </si>
  <si>
    <t>新建加工厂车间5000㎡，引进魔芋精深加工生产线1条。年产魔芋精粉2000吨，魔芋小食品2500吨，开发魔芋深加工产品5-8个，并形成相应的产品加工技术操作规程</t>
  </si>
  <si>
    <t>大姚县电子商务进农村综合示范项目</t>
  </si>
  <si>
    <t>建设电子商务进农村综合示范县，建设县、乡、村电子商务平台，持续开展全县12个乡（镇）农产品品牌创建和推介工作，积极推进农产品品牌建设，引导农业龙头企业开展电子商务营销，提升品牌影响力和市场占有率。积极开展优势农产品集散地市场及仓储物流设施建设，构建现代农业物流体系。建设和完善农村电商公共服务体系</t>
  </si>
  <si>
    <t>大姚县农商互联项目</t>
  </si>
  <si>
    <t>推动农产品流通企业与新型农业经营主体对接，通过订单农业、直采直销、投资合作等方式，打造产销稳定衔接、利益紧密联结的农产品全产业链条，加强全国性、区域性、田头市场三级产地市场体系建设</t>
  </si>
  <si>
    <t>大姚县休闲农业和乡村旅游精品工程项目</t>
  </si>
  <si>
    <t>改造一批休闲农业村庄道路、供水、停车场、厕所等设施，树立和推介一批休闲农业和乡村旅游精品品牌，培育一批美丽休闲乡村、休闲农庄（园）、休闲观光园区、森林步道、康养基地、森林人家、乡村民宿、乡村旅游区（点）等精品。搭建发布推介平台，开展休闲农业，和乡村旅游精品发布推介活动</t>
  </si>
  <si>
    <t>大姚县现代农业示范园区建设项目</t>
  </si>
  <si>
    <t>建成1个现代农业产业园区。建设高原特色现代农业产业基地，发展绿色食品加工，推进产业转型升级。创建农村一二三产业融合发展示范园，通过复制推广先进经验，加快延伸农业产业链、提升农业价值链、拓展农业多种功能、培育农村新产业新业态</t>
  </si>
  <si>
    <t>大姚县农产品加工业提升项目</t>
  </si>
  <si>
    <t>建设一批农产品加工技术集成基地。促进农产品加工业增品种、提品质、创品牌。大力培育农产品加工业各类专门人才。依托现有农产品精深加工集聚区、产业园、工业区等，打造升级一批农产品精深加工示范基地，促进农业提质增效和农民增收</t>
  </si>
  <si>
    <t>大姚县特色农副产品深加工建设项目</t>
  </si>
  <si>
    <t>拟建设标准厂房 8000平方米，用于核桃麦芽糖、核桃炒果、炒板栗、花椒油4条生产线</t>
  </si>
  <si>
    <t>大姚县蚕桑基地建设项目</t>
  </si>
  <si>
    <t>新建标准化桑园15000亩，增养蚕种20000张以上</t>
  </si>
  <si>
    <t>金碧镇、石羊镇、新街镇、赵家店镇</t>
  </si>
  <si>
    <t>大姚县高原特色种植业发展项目</t>
  </si>
  <si>
    <t>建设粮油基地17万亩；马铃薯基地3.5万亩，经济作物基地20万亩（优质芒果基地10万亩，工业辣椒基地2万亩，蔬菜生产基地3万亩，魔芋生产基地2万亩）</t>
  </si>
  <si>
    <t>大姚县高原特色山地牧业发展项目</t>
  </si>
  <si>
    <t>生猪标准化规模养殖场建设100个、肉牛标准化规模养殖场建设100个、山地鸡养殖场120个、豪猪养殖场10个、水产养殖15000亩</t>
  </si>
  <si>
    <t>大姚县牛羊养殖基地建设项目</t>
  </si>
  <si>
    <t>1.建设云岭牛扩繁场，云岭牛基础母牛存栏1000头、种公牛25头；2.肉羊体系大姚试验站建设1个；3.肉羊良种补贴1000只；4.新建牛羊厩舍25000平方米</t>
  </si>
  <si>
    <t xml:space="preserve">全县12个乡镇
</t>
  </si>
  <si>
    <t>大姚县蛋鸡养殖开发项目</t>
  </si>
  <si>
    <t>在金碧镇，养殖蛋鸡20万只，引进3套国内最为先进的全自动蛋鸡养殖设备，建立喂料、喂水、温控、捡蛋、除粪自动化的养殖基地</t>
  </si>
  <si>
    <t>大姚县马铃薯种薯基地建设</t>
  </si>
  <si>
    <t>筛选适合大姚自然条件和周边县外市场的优质高产鲜食和加工品种2—3个，利用昙华乡已建成的玻璃温室大棚繁殖原原种200亩，早春季在石羊镇、龙街镇建成1100亩原种种薯繁殖基地，大春季在昙华、桂花、三台建成各6000亩，2000亩，2000亩的一级种薯繁殖基地，再利用昙华已建成的马铃薯仓库和天然冷库的自然条件储藏种薯，建立起一整套完备的原原种、原种、一级种种薯繁育体系，供县内和县外马铃薯用种</t>
  </si>
  <si>
    <t>石羊、龙街、
昙华、桂花、
三台</t>
  </si>
  <si>
    <t>大姚县农业技术推广试验示范基地建设</t>
  </si>
  <si>
    <t>租用农户耕地100亩，租期20年，每年根据我县的农业生产对农业技术需求解决的问题，开展农药、化肥、新品种、新技术的试验示范，再把得出的实用技术推广给农民</t>
  </si>
  <si>
    <t>大姚县大姚县特色水产养殖项目</t>
  </si>
  <si>
    <t>计划改造、新建特色水产养殖面积500亩</t>
  </si>
  <si>
    <t>大姚县赵家店特色果蔬示范园区建设项目</t>
  </si>
  <si>
    <t>结合赵家店三潭旅游景区建设，拟在赵家店（社区）建设500亩樱桃园和200亩草莓园，江头村委会建500亩果桑园，黄羊岭建10000亩杨梅园、1500亩石榴园和1000亩枇杷园，打苴基建1000亩芒果园，完善水电路、冷链等基础设施建设，把采摘线路纳入高德地图等导航线路，形成全年四季旅游消费</t>
  </si>
  <si>
    <t>大姚县产业扶贫巩固提升工程</t>
  </si>
  <si>
    <t>随着脱贫攻坚进入长期持续实施进程，每年选择20家带贫龙头企业、农民专业合作社等新型经营主体给予政策扶持倾斜，以奖代补的形式对企业和合作社进行引导推进，在核桃、花椒、板栗、芒果、百合等品种的规范种植提质增效、提高经营管理水平、提升品质附加值的精深加工，在生猪、肉牛、黑山羊、畜禽养殖的规模化、规范化实施上采取“公司(合作社)+基地+辐射贫困户”的模式，推动县主导产业的发展，主导农产品提质增效稳价，增加农民收入</t>
  </si>
  <si>
    <t>大姚县12个乡镇</t>
  </si>
  <si>
    <t>大姚县产业扶贫项目</t>
  </si>
  <si>
    <t>结合我县资源分布和区位状况，以“新型经营主体+两委+贫困户”模式，完善坝区、山区、半山区各具特色的产业发展模式，落实产业普惠政策的同时，持续增加产业扶持力度，引导每户建档立卡贫困户发展种植、养殖一个以上持续稳定增收产业</t>
  </si>
  <si>
    <t>大姚县农业高效节水灌溉项目</t>
  </si>
  <si>
    <t>加强节水灌溉工程与农艺、农机、生物、管理等措施的集成与融合。架管，建池，建抽水站，配套田间喷、滴灌工程，建设面积6.5万亩</t>
  </si>
  <si>
    <t>大姚县生态农业示范园区项目</t>
  </si>
  <si>
    <t>建设300亩“畜一沼一作物”生态农业示范园区一个，辐射带动全县发展生态循环模式示范基地5000亩</t>
  </si>
  <si>
    <t>金碧、龙街、新街等</t>
  </si>
  <si>
    <t>大姚县动物疫病防控建设项目</t>
  </si>
  <si>
    <t>1.开展重点动物疫病强制免疫效果监测评价；2.实施强制免疫和购买社会化服务；3.病死畜禽无害化处理；4.实施县级兽医实验室和基层社会化服务组织建设</t>
  </si>
  <si>
    <t>大姚县农业绿色生产行动项目</t>
  </si>
  <si>
    <t>集成推广测土配方施肥、水肥一体化、机械深施等施肥模式，强化统防统治、绿色防控，集成应用全程农药减量增效技术，主要农作物化肥、农药利用率达到40以上，制定农兽药残留限量标准，覆盖所有批准使用的农兽药品种和相应农产品</t>
  </si>
  <si>
    <t>大姚县商品有机肥建设项目</t>
  </si>
  <si>
    <t>在金碧镇南山坝工业园区建设商品有机肥加工厂一个，配套相关设施</t>
  </si>
  <si>
    <t>围绕云南省打造世界一流绿色食品牌工作，积极组织经营主体开展申报“三品一标”认证30个</t>
  </si>
  <si>
    <t>县级及12个乡镇</t>
  </si>
  <si>
    <t>大姚县农产品质量安全认证创建项目</t>
  </si>
  <si>
    <t>2020—2025</t>
  </si>
  <si>
    <t>大姚县农耕文化保护传承</t>
  </si>
  <si>
    <t>按照在发掘中保护、在利用中传承的思路，制定国家重要农业文化遗产保护传承指导意见。开展重要农业文化遗产展览展示，充分挖掘和弘扬中华优秀传统农耕文化，加大农业文化遗产宣传推介力度</t>
  </si>
  <si>
    <t>大姚县农村（小坝塘）工程建设项目</t>
  </si>
  <si>
    <t>改造加固小坝塘750个，新建小坝塘100个，改造灌溉（灌排两用）泵站</t>
  </si>
  <si>
    <t>大姚县农村（灌溉渠道）工程建设项目</t>
  </si>
  <si>
    <t>改造加固渠道1247公里，新建渠道250公里</t>
  </si>
  <si>
    <t>大姚县农村（灌排两用）泵站）五小水利工程建设项目</t>
  </si>
  <si>
    <t>改造加固灌溉（灌排两用）泵站68个，新建50个</t>
  </si>
  <si>
    <t>大姚县农村（水窖、水池、水柜）工程建设项目</t>
  </si>
  <si>
    <t>改造加固（水窖、水池、水柜）4230个，新建1000个</t>
  </si>
  <si>
    <t>大姚县土地整理项目</t>
  </si>
  <si>
    <t>整理土地15000亩</t>
  </si>
  <si>
    <t>大姚县500万羽活禽集中屠宰场建设项目</t>
  </si>
  <si>
    <t>在云南省大姚县金碧镇新建活禽屠宰加工厂，年处理活鸡500万羽，占地10亩，其中屠宰加工车间1600平方米，冷冻冷藏库360平方米，库房500平方米，检测、办公生活用房400平方米，配电室30平方米 ，污水处理100平方米，无害化处理30平方米，围墙400米，道路500米，绿化3000平方米；购买安装屠宰生产线1条，350KVA变压器1台，污水处理设备1套，冷链车1台</t>
  </si>
  <si>
    <t>大姚县农科教实训基地建设项目</t>
  </si>
  <si>
    <t>建设农业科技培训中心一个，1000㎡，以及配套的教学、住宿、餐饮等设施。根据各地农业主导产业、特色产业及引导产业发展情况，各建设1个面积30-50亩、投资100万元的农民科技教育培训实作训练基地。通过订单、定向和定岗式培训，开展农民工培训2000人次</t>
  </si>
  <si>
    <t>大姚县新型职业农民培育项目</t>
  </si>
  <si>
    <t>通过不少于15天的培训，每年培育爱农业、懂技术、善经营的新型职业农民150名</t>
  </si>
  <si>
    <t>2016-2020</t>
  </si>
  <si>
    <t>大姚县农机具租赁服务项目</t>
  </si>
  <si>
    <t>购买用于租赁服务的各类型农机具100台套以上，安装大型粮食烘干设备一台套，安装大型粮食精加工设备一台套</t>
  </si>
  <si>
    <t>大姚县农业科技培训项目</t>
  </si>
  <si>
    <t>组织开展农业科技培训68500人次。其中：农业技术培训50000人次，新型职业农民培育148500人次，县乡村农技人员培训3150人次</t>
  </si>
  <si>
    <t>全县十二个乡镇</t>
  </si>
  <si>
    <t>大姚县农业科技创新能力培训项目</t>
  </si>
  <si>
    <t>组织开展农民农业科技创新能力培训能力培训98500人次</t>
  </si>
  <si>
    <t>大姚县农业培训中心建设项目</t>
  </si>
  <si>
    <t>建设占地800平米，建筑面积2000平米的培训大楼一幢。配套多媒体电教室800平米，办公室300平米，宿舍700平米，餐厅200平米</t>
  </si>
  <si>
    <t>大姚县乡村财会管理“双基”提升项目</t>
  </si>
  <si>
    <t>对全县范围内农村集体经济组织、农民合作组织、自治组织的财务会计开展财务会计业务培训，累计培训4期400人次，提升其管理水平和开展各类基本经济活动的规范管理能力</t>
  </si>
  <si>
    <t>大姚县乡土人才培训项目</t>
  </si>
  <si>
    <t>1.开展乡土人才示范培训，实施农村实用人才“职业素质和能力提升计划”，培育一批“土专家”“田秀才”、产业发展带头人和农村电商人才，每年培训乡土人才2000名，累计培训6000名。2.在全县种养殖企业、合作社、家庭农场全面推行食用农产品合格证制度</t>
  </si>
  <si>
    <t>大姚县农村集体产权制度改革项目</t>
  </si>
  <si>
    <t>对全县12个乡镇129个村（居）委会、1546个村民小组开展集体“三资”清理，对经营性资产进行折股量化，开展村组集体经济成员认定，收益按股分红，确保集体资产保值增值，实现农民财产性收益持续稳定增长</t>
  </si>
  <si>
    <t>全县12个乡镇1</t>
  </si>
  <si>
    <t>大姚县桂花镇百草岭文化旅游开发项目</t>
  </si>
  <si>
    <t>（1）严守“绿水青山就是金山银山”的发展理念，对桂花社区十里核桃沟精心打造林下魔芋、林下中药材为一体发展模式，形成留得住客人，记得住乡愁的健康生活旅游目的地。对好汉坡、情人坡、望猴林、冒台山等不同海拔区域建设特色中草药种植项目。（2）建设大村塔包谷么古村落保护旅游开发项目：实现特色农产品展示区、彝族特色服饰展示区、休闲观光区、饮食住宿区的建设，安装埋设PE315mm（1.25MPa)塑管15800m;安装埋设PE160mm（1.25MPa)塑管35300m；架设DN150mm镀锌钢管输水管道1500m，支墩22个</t>
  </si>
  <si>
    <t>大姚县六苴社区水井特色彝寨乡村旅游提升改造项目</t>
  </si>
  <si>
    <t>结合现有的基础设施及独特的人居环境优势，通过提升改造对原有农户瓦屋面进行彝族特色打造，对现有大滴水崖进行栈道改造，形成一个独特的一滩瀑布，连接水井现有的人、鱼、池等景观，新建生态养殖场地1个，提高改造冬桃100亩，开办农家乐3个，休闲垂钓湖1个，栽种车厘子50亩，开发一个新的乡村旅游攀岩综合点</t>
  </si>
  <si>
    <t>大姚县中药材种源保护和开发利用工程</t>
  </si>
  <si>
    <t>对全县境内特有、稀有的中药材种源进行调查、普查，并针对性的进行保护和保护性研究和开发，依托金碧制药的资源进行开发利用，形成保护、开发，利用一体化+数字一体化的系统工程建设</t>
  </si>
  <si>
    <t>大姚县优质核桃、板栗、花椒种源保护和开发利用工程</t>
  </si>
  <si>
    <t>对全县境内特有、优质的核桃、板栗、花椒种源进行调查、普查，并针对性的进行保护和保护性研究和开发，依托金碧制药的资源进行开发利用，形成保护、开发，利用一体化。有效延长产业链条，增加附加值，达到培育、开发、加工、销售、创牌的数字一体化的系统工程建设</t>
  </si>
  <si>
    <t>大姚县农产品冷链仓储中心建设项目</t>
  </si>
  <si>
    <t>在全县12个乡镇建设冷库30000立方米，满足全县核桃、花椒、蔬菜、水果、野生菌的仓储需求，实现我县优质农产品“打时间差、打价格差”，提升农产品初加工产值</t>
  </si>
  <si>
    <t>2020——2025</t>
  </si>
  <si>
    <t>大姚县动物疫情疫病监测建设项目</t>
  </si>
  <si>
    <t>1.改建大姚县动物疫病预防控制中心兽医实验室200平方米、配备生物安全柜2台、全自动核酸提取仪1台，全自动高压灭菌器1台，移液器10只，超低温冷藏设备1台，中央操作台4组,涡旋离心机一台，掌上离心机一台，全自动鞋套机一台，移动式紫外线消毒灯4台。2.改造大姚县金碧、龙街、新街、昙华、桂花、石羊、铁锁等7个乡镇兽医站办公场所2100平方米。3.配置12个乡镇兽医站生物制品储备设施冰柜15台。4.配置132个村委会兽医室疫苗储备冰箱132台、高压灭菌消毒锅132个。5.配置396个村防疫员免疫用冷藏箱396个，止血钳396把，煮沸盒396个，动物疫情信息采集处理设备396台，396个村防疫员免疫7种疫苗用金属注射器2376具</t>
  </si>
  <si>
    <t>2021年-2025年</t>
  </si>
  <si>
    <t>大姚县12个乡镇132个村委会</t>
  </si>
  <si>
    <t>大姚县农村土地综合整治项目</t>
  </si>
  <si>
    <t>开展农村土地整理和土地复垦，优化农村土地利用格局，提高农村土地利用效率。建设农村土地综合整治示范乡镇5个，辐射带动其他乡镇</t>
  </si>
  <si>
    <t>金碧、石羊、新街、赵家店、龙街5个乡镇</t>
  </si>
  <si>
    <t>大姚县草原生态奖励绩效补助机制和畜牧业生产转型升级项目</t>
  </si>
  <si>
    <t>全县290.65万亩可利用草原确权、开展草原监测、到户资金兑付;新建牛羊舍、新植多年生人工草地、改良天然草地、新建青贮窖、新建储草棚、建设划区轮牧围栏、粪污处理池</t>
  </si>
  <si>
    <t>大姚县农村“星创天地”项目</t>
  </si>
  <si>
    <t>打造农村版众创空间，以农业科技园区、科技型企业、农民专业合作社等为载体，利用线下孵化载体和线上网络平台，面向科技特派员、大学生、返乡农民工、职业农民等建设“星创天地”1-2个</t>
  </si>
  <si>
    <t>大姚县返乡下乡创业行动项目</t>
  </si>
  <si>
    <t>用3年时间培训100名农村双创人员和双创导师。创建具有区域特色的农村双创示范园区（基地）。实施返乡下乡创业培训专项行动。实施育才强企计划。深入推进农村青年创业致富“领头雁”培养计划，培养一批农村青年致富带头人。实施引才回乡工程，在返乡下乡创业集中地区设立专家服务基地，吸引各类人才回乡服务</t>
  </si>
  <si>
    <t>大姚县农作物病虫疫情监测中心建设项目</t>
  </si>
  <si>
    <t>按照“聚点成网”“互联网+”的总体要求，加强田间自动化智能化监测站点和信息化平台建设完善农作物疫情监测网络体系建设</t>
  </si>
  <si>
    <t>大姚核桃产业科技创新建设项目项目</t>
  </si>
  <si>
    <t>分为核桃产业创新基地和核桃产业展示平台两部分，主要建设核桃加工技术及产品展示中心、实验研发中心、投融资服务中心、创新创业孵化基地、精深加工基地、商务中心等</t>
  </si>
  <si>
    <t>大姚花椒系列产品精深加工建设项目</t>
  </si>
  <si>
    <t>项目占地面积约100亩，建设花椒精油、花椒籽软胶囊、花椒茯茶、花椒芽菜、椒叶菜干及花椒系列的日化洗护用品等多种产品精深加工生产线</t>
  </si>
  <si>
    <t>大姚蚕桑产业化发展及茧丝绸精深加工项目</t>
  </si>
  <si>
    <t>对现有的蚕桑园开展提质增效工程，新建桑叶茶、桑葚酒、桑叶饮料、桑果膏等食品生产线，开发真丝服装、真丝家纺等茧丝绸精深加工产品的生产及销售</t>
  </si>
  <si>
    <t>大姚高原特色现代农业产品精深加工及冷链物流建设项目</t>
  </si>
  <si>
    <t>新建一个高原特色现代农业产品加工所需的生产车间、成品车间、成品检验车间、材料库、成品库、办公室及员工宿舍等，总建筑面积5万平方米，冷链物流一体化建筑面积3.5万平方米，库容1.5万立方米</t>
  </si>
  <si>
    <t>20201年2月</t>
  </si>
  <si>
    <t>大姚高原特色畜牧业建设项目</t>
  </si>
  <si>
    <t>在大姚县内建设肉牛标准化规模养殖场建设50个、黑山羊养殖场50个，山地鸡养殖场120个、豪猪养殖场50个</t>
  </si>
  <si>
    <t>20201年1月</t>
  </si>
  <si>
    <t>大姚县赵家店镇麻街村等2个村土地整治（补充耕地）项目</t>
  </si>
  <si>
    <t>补充耕地689亩</t>
  </si>
  <si>
    <t>大姚县龙街镇龙街社区国土综合整治（提质改造）项目</t>
  </si>
  <si>
    <t>提质改造835亩</t>
  </si>
  <si>
    <t>大姚县赵家店镇平地村国土综合整治（提质改造）项目</t>
  </si>
  <si>
    <t>提质改造1326亩</t>
  </si>
  <si>
    <t>大姚县龙街镇外可奈村土地整治（提质改造）项目</t>
  </si>
  <si>
    <t>提质改造1655亩</t>
  </si>
  <si>
    <t>大姚县龙街镇五福村土地整治（提质改造）项目</t>
  </si>
  <si>
    <t>提质改造1935亩</t>
  </si>
  <si>
    <t>大姚县龙街镇鼠街奕平村土地整治（提质改造）项目</t>
  </si>
  <si>
    <t>提质改造406亩</t>
  </si>
  <si>
    <t>大姚县龙街镇鼠街龙福新村土地整治（补充耕地）项目</t>
  </si>
  <si>
    <t>补充耕地382亩</t>
  </si>
  <si>
    <t>大姚县龙街镇塔底村土地整治（提质改造）项目</t>
  </si>
  <si>
    <t>提质改造653亩</t>
  </si>
  <si>
    <t>大姚县新街镇碧么等3个村土地整治（提质改造）项目</t>
  </si>
  <si>
    <t>提质改造800亩</t>
  </si>
  <si>
    <t>大姚县石羊镇清河等2个村土地整治（提质改造）项目</t>
  </si>
  <si>
    <t>提质改造1000亩</t>
  </si>
  <si>
    <t>四</t>
  </si>
  <si>
    <t>生态环保投资</t>
  </si>
  <si>
    <t>大姚县城污水处理设施提标改造</t>
  </si>
  <si>
    <t>1、污水处理厂深度处理工程（5000m³/d）；2、污水处理厂已建设施设备更新改在工程；3、进场道路硬化（395m）；4、县城污水管网改造及清淤工程（改造2.2公里，清淤6KM）</t>
  </si>
  <si>
    <t>大姚县污水处理厂改扩建及配套管网工程</t>
  </si>
  <si>
    <t>1、建设处理能力为10000m³/d的污水处理池一座，部分污水管网改造；2、建设调节池一座；3、建设深度处理池一座；4、城区部分污水管网改造及清淤</t>
  </si>
  <si>
    <t>大姚县防水排涝系统化建设项目</t>
  </si>
  <si>
    <t>近期：雨水管网改造建设63.614km；  中期：1、城市内河水系的建设；2、涝水行泄通道的建设；3、雨水调蓄设施建设；4、信息化与管理建设；后期：低影响开发工程设施建设</t>
  </si>
  <si>
    <t>集镇污水处理设施建设项目</t>
  </si>
  <si>
    <t>新建3个乡集镇污水处理站和配套管网，9个乡镇集镇污水处理提标改造</t>
  </si>
  <si>
    <t>9个乡集镇</t>
  </si>
  <si>
    <t>大姚县生态保护红线评估调整</t>
  </si>
  <si>
    <t>完成大姚县生态保护红线评估调整划定</t>
  </si>
  <si>
    <t>2020-2020</t>
  </si>
  <si>
    <t>大姚县生态保护红线勘界定标项目</t>
  </si>
  <si>
    <t>细化生态保护红线分区边界，并开展大姚县生态保护红线边界、界桩和标识等信息落地</t>
  </si>
  <si>
    <t>大姚县湾碧乡巴拉村委会、学校移民搬迁点崩塌泥石流治理项目</t>
  </si>
  <si>
    <t>拦砂坝、排导槽、拦石墙、被动防护网等</t>
  </si>
  <si>
    <t>湾碧乡巴拉村</t>
  </si>
  <si>
    <t>大姚县新街镇集镇、滑坡、潜在不稳定斜坡治理项目</t>
  </si>
  <si>
    <t>抗滑桩、锚索锚杆框格梁、排水工程、挡土墙等</t>
  </si>
  <si>
    <t>新街镇集镇</t>
  </si>
  <si>
    <t>大姚县废弃露天矿山生态修复项目</t>
  </si>
  <si>
    <t>挡墙、谷坊坝等工程措施；对已破坏矿山进行绿化修复</t>
  </si>
  <si>
    <t>大姚县废弃金属矿山生态修复项目</t>
  </si>
  <si>
    <t>抗滑桩、锚杆框格梁挡墙、谷坊坝等工程措施；对已破坏矿山进行绿化修复</t>
  </si>
  <si>
    <t>大姚县长江上游金沙江流域重要生态区沟坡丘壑综合整治项目</t>
  </si>
  <si>
    <t>修建谷坊坝、挡土墙等</t>
  </si>
  <si>
    <t>大姚县长江流域金沙江临江区域内面山，河岸两侧采石、采砂等“五采”还林及面山生态修复绿化工程项目</t>
  </si>
  <si>
    <t>县域内的面山、河岸两侧200亩采石、采砂、采土、采矿及遗留场地及有条件绿化地块采取工程措施进行生态修复。恢复森林生态系统</t>
  </si>
  <si>
    <t>大姚县长江上游金沙江流域水生态保护与修复项目</t>
  </si>
  <si>
    <t>进行水生态环境整治和综合整治</t>
  </si>
  <si>
    <t>大姚县河道流域农村生活污染系统防治项目、小流域污染治理项目及生态环境安全质量在线监测等项目</t>
  </si>
  <si>
    <t>水环境质量提升、大气污染监测、水质污染监测、土壤污染监测及生物多样性保护监测</t>
  </si>
  <si>
    <t>严守生态保护红线</t>
  </si>
  <si>
    <t>在全省生态保护红线划定的基础上，进一步明确范围、勘定边界，保证红线落地，落实并严守生态保护红线</t>
  </si>
  <si>
    <t>全县</t>
  </si>
  <si>
    <t>州生态环境局大姚分局</t>
  </si>
  <si>
    <t>河湖岸线划定项目</t>
  </si>
  <si>
    <t>开展河湖岸线保护与划定，编制河湖岸线保护与利用规划</t>
  </si>
  <si>
    <t>大姚县生物多样性保护项目</t>
  </si>
  <si>
    <t>制定大姚县生物多样性保护规划，按照规划保护大姚生物多样性</t>
  </si>
  <si>
    <t>大姚县县城集中式饮用水水源地水质提升和环境美化提升项目</t>
  </si>
  <si>
    <t>建设大坝、大坡、石洞3个县城集中式饮用水源地一级保护区隔离栏8千米；水库上游村庄建污水收集沟、氧化塘、人工湿地、拦砂坝、防护栏等污水处理设施及垃圾收集、清运、处置设施设备</t>
  </si>
  <si>
    <t>大坝、大坡、石洞3个县城集中式饮用水源地</t>
  </si>
  <si>
    <t>乡集镇饮用水水源地保护规划及保护区划分项目</t>
  </si>
  <si>
    <t>12乡镇饮用水水源地保护规划及保护区划分，进行规范化建设</t>
  </si>
  <si>
    <t>大姚县永丰水库综合治理工程</t>
  </si>
  <si>
    <t>实施永丰水库清淤20万m3、建设库岸带生态湿地建设7千米</t>
  </si>
  <si>
    <t>永丰水库</t>
  </si>
  <si>
    <t>西河及小南河污染治理项目</t>
  </si>
  <si>
    <t>对西河及小南河河道水体污染治理</t>
  </si>
  <si>
    <t>西河及小南河流域</t>
  </si>
  <si>
    <t>大县水务局</t>
  </si>
  <si>
    <t>金沙江沿岸乡镇农村综合整治项目</t>
  </si>
  <si>
    <t>对金沙江沿岸三岔河镇、铁锁乡、湾碧乡、桂花镇农村环境进行综合整治，确保金沙江水质正常</t>
  </si>
  <si>
    <t>三岔河镇、铁锁乡、湾碧乡、桂花镇</t>
  </si>
  <si>
    <t>蜻蛉河沿岸乡镇农村环境综合整治项目</t>
  </si>
  <si>
    <t>对蜻蛉河沿岸金碧镇、赵家店镇农村环境进行综合整治，确保蜻蛉河赵家店断面水质达标</t>
  </si>
  <si>
    <t>渔泡江沿岸乡镇农村环境综合整治项目</t>
  </si>
  <si>
    <t>对渔泡江沿岸石羊镇、三岔河镇农村环境进行综合整治，确保渔泡江朵腊河底断面水质达标</t>
  </si>
  <si>
    <t>石羊镇、三岔河镇</t>
  </si>
  <si>
    <t>大姚县蜻蛉河七街至赵家店段污染治理及水环境修复工程</t>
  </si>
  <si>
    <t>河道疏浚底泥和河道垃圾合计约为2.13万m3，建设生态带1.8万m，因地制宜建设村内排污支次管及接至污水处理站的截污主干管，共设2个污水处理站设计规模合计200m³/d，完善沿岸农村建设垃圾房40座，配套放置分类垃圾箱1500个，压缩清运车5辆，建设村庄生活垃圾收集处理系统</t>
  </si>
  <si>
    <t>蜻蛉河七街至赵家店段</t>
  </si>
  <si>
    <t>大姚县入河排污口规范化建设项目</t>
  </si>
  <si>
    <t>入河排污口监测点设立、标志牌设立、计量和监控视频系统建设，并对排污口进行整治，截断污水，使断面的水质达标</t>
  </si>
  <si>
    <t>楚雄到大姚段道路移动源黑烟车检测电子抓拍系统建设项目</t>
  </si>
  <si>
    <t>通过遥感监测尾气中所含一氧化碳（CO）、二氧化碳（CO2）、碳氢化合物（HC），氮氧化物（NOx）、不透光烟度值、光吸收系数k以及其它超标排放有害气体物质外，通过高清视频电子抓拍设备能够实时采集路段的全断面的高清视频，通过网络将实时视频自动采集传输至视频存储设备和智能终端，智能终端识别冒黑烟车辆，并且实现黑烟车前后端自动数据图片匹配，自动截取和保存冒黑烟车辆的视频数据车牌号码，实现黑烟车视频数据的在线监控和多项管理等功能</t>
  </si>
  <si>
    <t>挥发性有机物综合治理</t>
  </si>
  <si>
    <t>实施县城工业企业和汽修行业及建筑涂装挥发性有机物综合治理</t>
  </si>
  <si>
    <t>西河滨河绿化提升改造项目</t>
  </si>
  <si>
    <t>完善沿河绿化种植、园路及广场工程、垃圾环卫设施、灯光照明、景观建构筑物、基础设施工程</t>
  </si>
  <si>
    <t>西河流域</t>
  </si>
  <si>
    <t>农村黑臭水体整治项目</t>
  </si>
  <si>
    <t>对全县黑臭水体进行调查，认真分析污染成因，编制项目实施可研，采取扎实有效的措施消除县内存在的黑臭水体</t>
  </si>
  <si>
    <t>农村畜禽粪污综合利用项目</t>
  </si>
  <si>
    <t>坚持推进养殖场户源头减量，过程控制，末端治理，培育和发展畜禽粪污资源化利用产业，千方百计扩大农用有机肥和沼气利用渠道，将全县农村畜禽粪污进行综合利用</t>
  </si>
  <si>
    <t>楚雄州生态环境局大姚分局</t>
  </si>
  <si>
    <t>县城污水管网改造工程</t>
  </si>
  <si>
    <t>蜻蛉路截污管网建设项目,新建西河-徐家凹村管网 489米；支20号路白塔屯村庄截污管网建设,新建西河边-白塔西路管网1500米；西河南路管网建设项目,新建小南河入口--—咪依噜管网357米；西河北路截污管网建设项目,新建环城西路(工业大道)---咪依噜大街管网565米；明德路截污管道建设工程,新建明德路与金龙路交叉口-明德路与蜻蛉路交叉口管网400米 ；金蛉路截污管道建设工程,新建金蛉路与金龙路交叉口-金蛉路与蜻蛉路交叉口管网400米；南后街污水管网改造工程,新建春溪路与南后街交叉口至北京与南后街交叉口管网300米；北街截污管网改造工程,新建金碧镇小学大门口-北街与南后街交叉口管网380米；正街截污管网改造工程,新建北街与南后街交叉口-南街与东街交叉口管网105米；咪依噜大街管网建设项目(双向埋设管网),新建春溪路交叉口——金龙路管网498 米；11、10号路截污管网建设项目,新建老南永路---咪依噜大街管网458米 ；金碧路小南河以南管网建设项目,新建金碧路小南河以南管网594米，共计6.05千米</t>
  </si>
  <si>
    <t>大姚县污水再生利用工程</t>
  </si>
  <si>
    <t>新建再生水处理厂1座，处理规模为2000吨/日，配套建设DN100-DN500再生水管网15.803千米</t>
  </si>
  <si>
    <t>大姚县乡镇污水处理工程</t>
  </si>
  <si>
    <t>在大姚县三岔河镇、三台乡、铁锁乡、新街镇、桂花镇、六苴镇、龙街镇建设污水处理厂及配套管网工程</t>
  </si>
  <si>
    <t>三岔河镇、三台乡、铁锁乡、新街镇、桂花镇、六苴镇、龙街镇</t>
  </si>
  <si>
    <t>大姚县边远乡镇集镇周边垃圾收集转运处理项目</t>
  </si>
  <si>
    <t>分别在大姚县石羊镇、六苴镇、龙街镇、新街镇、赵家店镇、三岔河镇、桂花镇、昙华乡、湾碧乡、铁锁乡、三台乡建设生活垃圾无害化处理设施，并配备收集转运设施。设计垃圾处理能力达40吨/天，配备垃圾转运车辆22辆</t>
  </si>
  <si>
    <t>石羊镇、六苴镇、龙街镇、新街镇、赵家店镇、三岔河镇、桂花镇、昙华乡、湾碧乡、铁锁乡、三台乡</t>
  </si>
  <si>
    <t>大姚工业园区一般工业固体废物堆存及资源化再利用项目</t>
  </si>
  <si>
    <t>规划实施大姚县一般工业固体废物集中堆存场所，实施一般工业固体废物资源化再利用项目</t>
  </si>
  <si>
    <t>工业园区</t>
  </si>
  <si>
    <t>大姚县农田面源污染整治工程</t>
  </si>
  <si>
    <t>实施农田面源污染防治工程、实施农田污染物收集1500个，农药化服包装物收集房1000间，建设分检处理厂房800平方米</t>
  </si>
  <si>
    <t>国家级</t>
  </si>
  <si>
    <t>大姚污染土地整治项目</t>
  </si>
  <si>
    <t>对大姚县的污染土地进行充分调查，认真分析污染的成因，编制项目实施可研，采取扎实有效的措施治理受污染土地</t>
  </si>
  <si>
    <t>大姚县重点企业周边农用地调查及评估项目</t>
  </si>
  <si>
    <t>对重点企业周边农业地开展调查评估</t>
  </si>
  <si>
    <t>节能、节水器推广项目</t>
  </si>
  <si>
    <t>加快推动节水器具普及应用，加强节约用水管理，积极使用节水型用水器材，杜绝明令淘汰的旧式用水器具的产品；推广高效照明产品，采购节能办公设备</t>
  </si>
  <si>
    <t>危险废物安全处置项目</t>
  </si>
  <si>
    <t>提高企业危险废物规范化管理水平，完成约5家危险废物规范化管理整治，规范化管理达标率不低于85%</t>
  </si>
  <si>
    <t>重点工业企业清洁生产审核项目</t>
  </si>
  <si>
    <t>按照云南省生态环境厅公布的强制性清洁生产企业名单，督促各相关企业开展强制性清洁生产审核</t>
  </si>
  <si>
    <t>建立“两山”长效转化机制</t>
  </si>
  <si>
    <t>建立“绿水青山就是金山银山”创新实践基地长效转化机制，树立典型</t>
  </si>
  <si>
    <t>建设用地土壤污染风险管控和修复名录制度</t>
  </si>
  <si>
    <t>逐步建立大姚县建设用地土壤污染风险管控和修复名录制度</t>
  </si>
  <si>
    <t>突发生态环境事件应急管理机制</t>
  </si>
  <si>
    <t>购置监测仪器和采样专用车，建设水环境监测实验室的通讯与网络系统和数据库，实现水质信息传输的现代化及资料共享</t>
  </si>
  <si>
    <t>完善生态补偿机制</t>
  </si>
  <si>
    <t>探索建立多元生态补偿运行机制，准备好国家重点生态功能区县域生态环境质量年度考核工作，逐步提高各级政府基本公共服务水平，进一步落实和完善自然保护区、森林公园、湿地公园等保护地的生态补偿机制</t>
  </si>
  <si>
    <t>大姚县财政局</t>
  </si>
  <si>
    <t>互联网+环境监管能力建设项目</t>
  </si>
  <si>
    <t>对县域重点企业建立互联网监管平台，做到全方位、立体式监管</t>
  </si>
  <si>
    <t>县、镇、企业监测网络平台建设项目</t>
  </si>
  <si>
    <t>①在全县12个乡镇出入境建设水质监测自动站；②在全县12个乡镇建设空气监测自动站；③在大姚县建设企业在线监测联网平台，所有企业所有排口安装在线监测设施，并将数据信息传输至大姚分局，实现所有企业在线监管</t>
  </si>
  <si>
    <t>大姚县境内12个乡镇</t>
  </si>
  <si>
    <t>污染场地环境监管体系完善工程</t>
  </si>
  <si>
    <t>按照环境保护部发布《关于开展污染场地环境监管试点工作的通知》，建立并完善的污染场地环境监管全过程管理模式，因地制宜出台管理制度和政策措施</t>
  </si>
  <si>
    <t>生态文明公益宣传活动项目</t>
  </si>
  <si>
    <t>以每年世界环境日、世界防治荒漠化和干旱日、生物多样化国际日等环保节日为契机，开展环保图书公益联展活动、绿色出行、垃圾分类等系列活动，传播环境保护和生态文明的知识和文化</t>
  </si>
  <si>
    <t>区域污染综合治理示范</t>
  </si>
  <si>
    <t>以县内污染重点行业为重点，示范“三废”为主的综合治理，为区域污染综合治理提供科技支撑和示范</t>
  </si>
  <si>
    <t>大姚县工业信息化商务科技局</t>
  </si>
  <si>
    <t>大姚县蜻蛉河大姚段生态修复与治理项目</t>
  </si>
  <si>
    <t>干流河岸带维护、生态隔离带、水生生境维系、湖沼湿地保护等</t>
  </si>
  <si>
    <t>大姚县金沙江大姚段生态修复与治理项目</t>
  </si>
  <si>
    <t>水土流失治理、生态隔离带、水生生境维系等建设</t>
  </si>
  <si>
    <t>2030-2035</t>
  </si>
  <si>
    <t>大姚县渔泡江大姚段生态修复与治理项目</t>
  </si>
  <si>
    <t>小流域综合治理面积，水源涵养、水土流失治理及农业面源污染防治；河道生态治理长度，生态廊道建设</t>
  </si>
  <si>
    <t>大姚县石羊河生态修复与治理项目</t>
  </si>
  <si>
    <t>大姚县湾碧河生态修复与治理项目</t>
  </si>
  <si>
    <t>大姚县万马河大姚段生态修复与治理项目</t>
  </si>
  <si>
    <t>大姚县小石门径流区大姚片水生态修复与治理项目</t>
  </si>
  <si>
    <t>河岸带维护、生态隔离带建设等</t>
  </si>
  <si>
    <t>2030-2033</t>
  </si>
  <si>
    <t>大姚县西河生态修复与治理项目</t>
  </si>
  <si>
    <t>大姚县江底河生态修复与治理项目</t>
  </si>
  <si>
    <t>大姚县龙街河生态修复与治理项目</t>
  </si>
  <si>
    <t>大姚县白鹤水库水生态环境综合治理工程</t>
  </si>
  <si>
    <t>河岸带维护、生态隔离带、水生生境维系、湖沼湿地保护等</t>
  </si>
  <si>
    <t>大姚县红豆树水库水生态环境综合治理工程</t>
  </si>
  <si>
    <t>大姚县永丰水库水生态环境综合治理工程</t>
  </si>
  <si>
    <t>大姚县大坝水库水生态环境综合治理工程</t>
  </si>
  <si>
    <t>大姚县妙峰水库水生态环境综合治理工程</t>
  </si>
  <si>
    <t>大姚县团山水库水生态环境综合治理工程</t>
  </si>
  <si>
    <t>大姚县老坝山水库水生态环境综合治理工程</t>
  </si>
  <si>
    <t>大姚县赵家冲水库水生态环境综合治理工程</t>
  </si>
  <si>
    <t>大姚县工农水库水生态环境综合治理工程</t>
  </si>
  <si>
    <t>大姚县官坝水库水生态环境综合治理工程</t>
  </si>
  <si>
    <t>大姚县赵家龙潭水库水生态环境综合治理工程</t>
  </si>
  <si>
    <t>大姚县碧么水库水生态环境综合治理工程</t>
  </si>
  <si>
    <t>大姚县大古衙水库水生态环境综合治理工程</t>
  </si>
  <si>
    <t>大姚县大罗古水库水生态环境综合治理工程</t>
  </si>
  <si>
    <t>大姚县利皮乍水库水生态环境综合治理工程</t>
  </si>
  <si>
    <t>大姚县大箐水库水生态环境综合治理工程</t>
  </si>
  <si>
    <t>大姚县龙林水库水生态环境综合治理工程</t>
  </si>
  <si>
    <t>大姚县大坡水库水生态环境综合治理工程</t>
  </si>
  <si>
    <t>大姚县冶基厂水库水生态环境综合治理工程</t>
  </si>
  <si>
    <t>大姚县石洞水库水生态环境综合治理工程</t>
  </si>
  <si>
    <t>大姚县三台水库水生态环境综合治理工程</t>
  </si>
  <si>
    <t>大姚县他的么水库水生态环境综合治理工程</t>
  </si>
  <si>
    <t>大姚县多底河水库水生态环境综合治理工程</t>
  </si>
  <si>
    <t>大姚县里长园水库水生态环境综合治理工程</t>
  </si>
  <si>
    <t>大姚县木卡拉水库水生态环境综合治理工程</t>
  </si>
  <si>
    <t>大姚县河底水库水生态环境综合治理工程</t>
  </si>
  <si>
    <t>大姚县运输车辆清洁消毒中心建设项目</t>
  </si>
  <si>
    <t>改造完善建设动物运输车辆清洗、消毒中心10个。1.新建动物运输车辆清洗间、消毒间、烘干间各一个，面积800平米；2.新建污水处理池2个100立方米，每立米1000元，新建排污管道 260 米，新建车辆垫料收集发酵消毒池1个50立方米；3.新建管理用房180平米，新建化验室20平米；4.硬化畜禽动物运输车辆进出清污道路80米400平米，硬化清污车辆停车场300平米；5.新建机井一个5万元，蓄水池100立方米10万；6.购置全自动底盘清洗机、全自动消毒机1台15万元，全自动烘系统、应急发电机1台、变压器台1台、PCR检测仪器1台；7.土地流转5亩、10年，场地平整及附属设施建设</t>
  </si>
  <si>
    <t>全国农作物病虫疫情监测分中心（省级）田间监测点项目县建设</t>
  </si>
  <si>
    <t>1.在湾碧乡（与丽江市华坪、永胜两县接壤）、三岔河镇（与大理州祥云、宾川两县接壤）、龙街镇（与元谋县接壤）选址新建农作物病虫疫情田间监测点各1个（共3个）。监测点主要配备自动虫情测报灯、性诱监测诱捕器、气候监测仪、重大病害智能监测仪、田间可移动实时监测设备（可移动监测单兵设备）和数据传输、汇总、分析等软硬件设施设备以及简易交通工具。3个投资105万元） 2.在金碧镇七街社区选址新建一个农作物病虫疫情重点监测点。重点监测点除在普通监测点上述建设内容基础上，再增配田间实时监测物联网设施设备。3.在县植保植检站新建信息处理平台1个，健全县级病虫疫情信息化处理系统</t>
  </si>
  <si>
    <t>湾碧乡、三岔河镇、龙街镇、金碧镇七街</t>
  </si>
  <si>
    <t>大姚县耕地质量提升与化肥减量增效示范县建设项目</t>
  </si>
  <si>
    <t>对全县PH值≥4.5≤5.5的酸化耕地面积1.91万亩进行提升与改良。具体内容是通过取土化验、田间试验、耕地质量等级调查评价等工作，土壤有机质含量降低的旱地或水田酸化严重区域，使用石灰、硅钙钾镁肥等酸性土壤调理剂产品，配合秸秆还田腐熟、增施有机肥及种植绿肥等综合地力培肥技术2.5万亩</t>
  </si>
  <si>
    <t>大姚县美丽休闲乡村建设项目</t>
  </si>
  <si>
    <t>充分利用大姚县民俗风情、自然生态景观的特色，在石羊—新街—昙华—桂花-湾碧沿线开发丰富多彩的民族文化旅游项目、生态休闲度假旅游项目，将彝族风情和大白草岭景区相结合，开发民族文化生态旅游产品，形成一条独具大姚民族文化特色和自然生态特色的旅游线路。千里金沙观光游—-以湾碧旅游小镇为次级集散中心，依托金沙江观音岩大坝建成形成的“高峡平湖”景观，开发高品质的旅游产品，突出自身独特的文化特点，增强观光型旅游产品的休闲度假功能，实现 “观光+休闲+度假+运动”等多层次、多样化的观光旅游发展模式。以石羊古镇为中心，沿环线向三岔河、三台等乡镇延伸，打造一条精品线路。突出石羊古镇特点，结合石羊“孔子文化节”和千年盐文化，以及三岔河、三台地区产业发展，实现“读百年核桃故事，赏千年赛装风情，攀彝族万丈高峰，品无限彝族魅力”，打造三位一体的美丽休闲乡村旅游产品线路</t>
  </si>
  <si>
    <t>2020——2030</t>
  </si>
  <si>
    <t>大姚县金沙江干流及主要支流（大姚段）流域重点水域实施禁捕项目</t>
  </si>
  <si>
    <t>开展大姚县金沙江干流及主要支流（大姚段）流域重点水域实施禁捕工作，计划在大姚县金沙江、渔泡江段共需高低位安装监控摄像头246个</t>
  </si>
  <si>
    <t>石羊镇、三岔河镇、铁锁乡、湾碧乡</t>
  </si>
  <si>
    <t>大姚县农业科技创新能力建设项目</t>
  </si>
  <si>
    <t>依托省、州农业科研机构，重点支持新一代生物技术、信息装备、动植物灾害防控等共性技术，粮食作物、园艺作物、畜禽等产业技术领域，建设重点实验室</t>
  </si>
  <si>
    <t>大姚县耕地重金属污染治理项目</t>
  </si>
  <si>
    <t>实施耕地重金属污染治理面积5万亩。在重金属污染突出区域，改造现有灌溉沟渠，修建植物隔离带或人工湿地缓冲带，减低灌溉水源中重金属含量；在轻中度污染区实施以农艺技术为主的修复治理，改种低积水稻、玉米等粮食作物和经济作物，在重度污染区改种非食用作物或高富集树种；完善土壤改良配套设施，建设有机肥、钝化剂等野外配制场所，配备重度污染区农作物秸秆综合利用设施设备</t>
  </si>
  <si>
    <t>全县12个乡（镇）。其中：金碧、六苴、赵家店、桂花、石羊、新街6个乡（镇）为重点、辐射其它6各乡（镇）</t>
  </si>
  <si>
    <t>大姚县化肥农药氮磷控源治理项目</t>
  </si>
  <si>
    <t>实施化肥农药氮磷控源治理20万亩.推广测土配方施肥技术，增施有机肥，推广高效肥和化肥深施、种肥同播等技术；实施平缓型农田氮磷净化，开展沟渠整理，清挖淤泥，加固边坡，合理配置水生植物群落，配置格栅和透水坝；实施坡耕地氮磷拦截再利用，建设坡耕地生物拦截带和径流集蓄再利用设施。实施农药减量控害，推进病虫害专业化统防统治和绿色防控，推广高效低毒农药和高效植保机械</t>
  </si>
  <si>
    <t>大姚县秸秆综合利用项目</t>
  </si>
  <si>
    <t>实施10万亩农作物秸秆机械还田、青黄贮饲料化利用，实施秸秆气化集中供气、供电和秸秆固化成型燃料供热、材料化致密成型等项目。配置秸秆还田深翻、秸秆粉碎、捡拾、打包等机械，建立健全秸秆收储运体系</t>
  </si>
  <si>
    <t>大姚县耕地有机提升项目</t>
  </si>
  <si>
    <t>实施农作物秸秆还田28.5万亩。利用农作物秸秆机械粉碎后翻入农田发酵，增加有机质含量达90%以上，尽量少施或不施化学肥料</t>
  </si>
  <si>
    <t>金碧、六苴、赵家店、桂花、石羊、新街6个乡（镇）</t>
  </si>
  <si>
    <t>大姚县病死畜禽无害化处理厂建设项目</t>
  </si>
  <si>
    <t>计划在大姚县南山坝工业园区选址建设病死畜禽无害化处理厂一个，建设生产车间、锅炉房、污水设备、收集体系、料场体系、成品仓储、综合办公楼、职工住宿楼、职工食堂等</t>
  </si>
  <si>
    <t>大姚县农膜和农药包装物回收利用项目</t>
  </si>
  <si>
    <t>创建农田残膜回收与再利用示范县，推广使用加厚地膜和可降解农膜40万亩，集成示范推广农田残膜捡拾、回收相关技术，建立农药包装废弃物处置和危害管理平台。建设废旧地膜回收网点和再利用加工厂1个，县城建1个农药包装废弃物回收和无害化处理站1个，乡镇建成废弃物回收站10个</t>
  </si>
  <si>
    <t>大姚县畜禽养殖废弃物处理和资源化利用建设项目</t>
  </si>
  <si>
    <t>完成全县规模养殖户与饮用水水源地散养户实施畜禽养殖废弃物处理和资源化利用，建设化粪池、沼气池、粪棚、雨污分流设施、无害化处理池等设施</t>
  </si>
  <si>
    <t>大姚县畜禽粪污资源化利用监测建设项目</t>
  </si>
  <si>
    <t>完成大姚县12个乡镇122家规模化养殖场建设粪污处理利用设施及改造升级；4个养殖小区粪污收集处理利用点，1个区域性粪污收集处理中心，9个种养结合利用点，11个非洲猪瘟防控洗消中心,4个大型沼气工程，1个黑水虻养殖示范点和1个狐尾藻示范点</t>
  </si>
  <si>
    <t>大姚县农村卫生厕所建设项目</t>
  </si>
  <si>
    <t>加快实施农村改厕，推进户用卫生厕所建设和改造30000户，同步实施厕所粪污治理。推进农村新建住房及保障性安居工程等项目配套建设无害化卫生厕所，人口规模较大村庄配套建设公共厕所</t>
  </si>
  <si>
    <t>大姚县乡镇行政村人居环境整治建设项目</t>
  </si>
  <si>
    <t>对全县12个乡镇129个村（居）委会开展人居环境专项整治，配备垃圾池、垃圾箱、垃圾车，喷水车 ，配备保洁员若干人</t>
  </si>
  <si>
    <t>大姚县自然村人居环境整治项目</t>
  </si>
  <si>
    <t>对全县1546个村民小组开展人居环境专项整治，配备垃圾池、垃圾箱、垃圾车，喷水车 ，配备保洁员若干人</t>
  </si>
  <si>
    <t>大姚县乡村绿化项目</t>
  </si>
  <si>
    <t>全面实施乡村绿化行动，严格保护乡村古树名木，重点推进村内绿化、围村片林和农田林网建设，在全县129个村（社区）内建设50个乡村绿化示范村</t>
  </si>
  <si>
    <t>大姚县行政村庄美化绿化建设项目</t>
  </si>
  <si>
    <t>实施全县行政村美化绿化亮化工程，建设绿色休闲美丽家园</t>
  </si>
  <si>
    <t>大姚县农村生活垃圾处理站及农业废弃物处理站远程自行监测项目</t>
  </si>
  <si>
    <t>在12个乡镇农村垃圾处理站及农业废弃物处理站建设自行监测系统（一体化自行监测设备150套）</t>
  </si>
  <si>
    <t>2021--2025</t>
  </si>
  <si>
    <t>全县12个乡镇129个行政村</t>
  </si>
  <si>
    <t>大姚县重点农业面源污染源治理项目</t>
  </si>
  <si>
    <t>坚持生态优先，开展农业面源污染全要素全链条防治，推进化肥农药减量增效，秸秆综合利用、农膜回收利用，农业污染源综合治理模式和机制基本构建</t>
  </si>
  <si>
    <t>打造新街、昙华、桂花、湾碧、三台美丽休闲乡村建设项目</t>
  </si>
  <si>
    <t>千里彝山体验游，新街—昙华—桂花-湾碧，充分利用大姚县民俗风情、自然生态景观的特色，在沿线开发丰富多彩的民族文化旅游项目、生态休闲度假旅游项目，将彝族风情和大白草岭景区相结合，开发民族文化生态旅游产品，形成一条独具大姚民族文化特色和自然生态特色的旅游线路。千里金沙观光游。以湾碧旅游小镇为次级集散中心，依托金沙江观音岩大坝建成形成的“高峡平湖”景观，开发高品质的旅游产品，在规模、档次、功能和环境上实现对周边同类产品的超越，突出自身独特的文化特点，增强观光型旅游产品的休闲度假功能，突出旅游产品特点，实现 “观光+休闲+度假+运动”等多层次、多样化的观光旅游发展模式。以石羊古镇为中心，沿环线向三岔河、三台镇延伸，打造一条精品线路。突出石羊古镇特点，结合石羊“孔子文化节”和千年盐文化，以及三岔河、三台地区产业发展，实现“读百年核桃故事，赏千年赛装风情，攀彝族万丈高峰，品无限彝族魅力”打造三位一体的文化旅游产品线路</t>
  </si>
  <si>
    <t>大姚县农业生物资源保护监测项目</t>
  </si>
  <si>
    <t>建设农业生物资源监测预警中心1个，生物资源监测网点3个。建设农业野生植物原生境保护区1个、国家级畜禽种质资源保护区1个、水产种质资源保护区1个、水生生物自然保护区和外来入侵物种综合防控区1个，建立乡镇监测网点12个，建立农业野生生物资源监测预警中心、基因资源鉴定评价中心和外来入侵物种监测网点，强化农业野生生物资源保护</t>
  </si>
  <si>
    <t>大姚县绿色产业科技扶贫示范园区建设项目</t>
  </si>
  <si>
    <t>1.以县内现有的农业生产主体为依托，以绿色果蔬生产、畜禽规模养殖、特色农产品加工、休闲农业与乡村旅游为主导产业，建成一二三产融合发展的复合型扶贫绿色产业园。2.扶贫绿色产业园建设机耕路、排灌沟渠、绿色防控（太阳能杀虫灯）、高效节水农业和畜禽粪污资源化利用</t>
  </si>
  <si>
    <t>大姚县新街镇农膜和农药包装物回收利用耕地重金属污染治理项目项目</t>
  </si>
  <si>
    <t>实施耕地重金属污染耕地治理。创建农田残膜回收与再利用，推广使用加厚地膜和可降解农膜，集成示范推广农田残膜捡拾、回收相关技术，建立农药包装废弃物处置和危害管理平台。建成废弃物回收站1个</t>
  </si>
  <si>
    <t>大姚三岔河镇农村人畜分离建设项目</t>
  </si>
  <si>
    <t>对三岔河镇3200户农户畜圈重新规划建设，实现人畜分离。对住户生产类用房等设施用地实施复垦复绿、美化绿化</t>
  </si>
  <si>
    <t>大姚县三岔河镇农膜农药包装物回收利用项目</t>
  </si>
  <si>
    <t>创建农田残膜回收与再利用，推广使用加厚地膜和可降解农膜，集成示范推广农田残膜捡拾、回收相关技术，建立农药包装废弃物处置和危害管理平台。建成废弃物回收站1个。实施耕地重金属污染耕地治理</t>
  </si>
  <si>
    <t>大姚县桂花镇农膜、农药、包装物等农业污染源回收再利用项目</t>
  </si>
  <si>
    <t>创建农田残膜回收与再利用，推广使用加厚地膜和可降解农膜，集成示范推广农田残膜捡拾、回收相关技术，建立农药包装废弃物处置和危害监管配套体系。建成废弃物回收站2个。对矿区重金属污染耕地实施耕地治理项目1000亩</t>
  </si>
  <si>
    <t>大姚县重点村镇“一水两污”项目</t>
  </si>
  <si>
    <t>全县12个乡镇重点村镇引水工程、水厂改扩建及配水管网、村组污水处理站及管网、集镇村组垃圾热解站建设等相关工程54项</t>
  </si>
  <si>
    <t>大姚县新街镇畜禽标准化规模养殖基地建设项目</t>
  </si>
  <si>
    <t>建设标准化生猪规模养殖场8个，肉牛标准化养殖场4个，肉羊标准化养殖场6个，家禽标准化养殖场2个。实施规模养殖场粪污改造25个。推行干湿分离、雨污分流等工艺技术的基础上，扶持推广“沼气净化、沼液施肥，农牧结合、循环利用”等生态健康养殖技术，发展现代畜牧业生产方式，实现畜牧业排泄物的资源化、减量化、无害化利用，切实保障生态环境安全</t>
  </si>
  <si>
    <t>五</t>
  </si>
  <si>
    <t>能源工业投资</t>
  </si>
  <si>
    <t>电力</t>
  </si>
  <si>
    <t>大姚县石羊镇黎武村委会光伏发电项目</t>
  </si>
  <si>
    <t>装机规模4万千瓦</t>
  </si>
  <si>
    <t>大姚县发展和改革局</t>
  </si>
  <si>
    <t>大姚县湾碧乡小厂村委会光伏发电项目</t>
  </si>
  <si>
    <t>大姚县三台乡黄家湾村委会下坪村光伏发电项目</t>
  </si>
  <si>
    <t>大姚县赵家店镇毛菇山光伏发电项目</t>
  </si>
  <si>
    <t>赵家店镇</t>
  </si>
  <si>
    <t>大姚小黑箐光伏发电建设项目</t>
  </si>
  <si>
    <t>装机规模10万千瓦</t>
  </si>
  <si>
    <t>大姚县高衙光伏发电项目</t>
  </si>
  <si>
    <t>装机规模20万千瓦</t>
  </si>
  <si>
    <t>大姚花果山光伏发电建设项目</t>
  </si>
  <si>
    <t>大姚赵家店小红山光伏发电建设项目</t>
  </si>
  <si>
    <t>大姚县赵家店镇黄羊岭村委会拉咪下村光伏发电项目</t>
  </si>
  <si>
    <t>装机规模5万千瓦</t>
  </si>
  <si>
    <t>大姚县龙街镇大龙箐村光伏发电项目</t>
  </si>
  <si>
    <t>大姚县龙街镇塔底村委会塔底村光伏发电项目</t>
  </si>
  <si>
    <t>大姚县叭腊么风电场建设项目</t>
  </si>
  <si>
    <t>规划装机25.4万千瓦</t>
  </si>
  <si>
    <t>大姚县涧水梁子风电场建设项目</t>
  </si>
  <si>
    <t>规划装机4.8万千瓦</t>
  </si>
  <si>
    <t>大姚县茅稗田（二）期风电场建设项目</t>
  </si>
  <si>
    <t>规划装机15万千瓦</t>
  </si>
  <si>
    <t>大姚县凉风坳（三期）风电场建设项目</t>
  </si>
  <si>
    <t>装机5万千瓦</t>
  </si>
  <si>
    <t>六苴镇
赵家店镇</t>
  </si>
  <si>
    <t>大姚县月拍山风电场建设项目</t>
  </si>
  <si>
    <t>大姚县板栗山风电场建设项目</t>
  </si>
  <si>
    <t>大姚县泗溪大箐风电场建设项目</t>
  </si>
  <si>
    <t>大姚县中压配电网改造工程</t>
  </si>
  <si>
    <t>新建6条中压配电网联络线、支线专项改造6条、升级改造163条支线</t>
  </si>
  <si>
    <t>大姚低压配电网建设项目</t>
  </si>
  <si>
    <t>新建6条电网联络线、支线专项改造2条、升级改造182条支线</t>
  </si>
  <si>
    <t>大姚220KV升压站建设项目</t>
  </si>
  <si>
    <t>新建220KV升压站一座</t>
  </si>
  <si>
    <t>大姚三台风电场建设项目</t>
  </si>
  <si>
    <t>建设装机5万千瓦风电场一座</t>
  </si>
  <si>
    <t>大姚博厚风电场建设项目</t>
  </si>
  <si>
    <t>大姚黄家湾风电场建设项目</t>
  </si>
  <si>
    <t>大姚六苴学校梁子风电场建设项目</t>
  </si>
  <si>
    <t>建设装机10万千瓦风电场一座</t>
  </si>
  <si>
    <t>大姚桂花风电场建设项目</t>
  </si>
  <si>
    <t>建设装机12万千瓦风电场一座</t>
  </si>
  <si>
    <t>大姚老虎箐风电场建设项目</t>
  </si>
  <si>
    <t>大姚李家地风电场建设项目</t>
  </si>
  <si>
    <t>大姚三岔箐风电场建设项目</t>
  </si>
  <si>
    <t>大姚新街镇大古衙太阳能并网光伏发电建设项目（二期)</t>
  </si>
  <si>
    <t>建设装机4万千瓦太阳能并网光伏电站一座</t>
  </si>
  <si>
    <t>大姚新街镇大古衙太阳能并网光伏发电建设项目（三期)</t>
  </si>
  <si>
    <t>建设装机5万千瓦太阳能并网光伏电站一座</t>
  </si>
  <si>
    <t>大姚赵家店镇碳罐窑太阳能并网光伏发电建设项目</t>
  </si>
  <si>
    <t>大姚新街镇李家地太阳能并网光伏发电建设项目</t>
  </si>
  <si>
    <t>建设装机6万千瓦太阳能并网光伏电站一座</t>
  </si>
  <si>
    <t>大姚金碧镇马屯后山太阳能并网光伏发电建设项目</t>
  </si>
  <si>
    <t>大姚新街镇斑竹箐太阳能并网光伏发电建设项目</t>
  </si>
  <si>
    <t>大姚赵家店红山片区农光一体化建设项目</t>
  </si>
  <si>
    <t>建设装机15万千瓦农业光伏电站一座</t>
  </si>
  <si>
    <t>大姚白龙山农光互补并网光伏建设项目</t>
  </si>
  <si>
    <t>建设装机10万千瓦农业光伏太阳能并网光伏电站一座</t>
  </si>
  <si>
    <t>大姚黄羊岭农业光伏发电建设项目</t>
  </si>
  <si>
    <t>建设装机10万千瓦太阳能并网光伏电站一座</t>
  </si>
  <si>
    <t>大姚县5000户户用分布式光伏发电建设项目</t>
  </si>
  <si>
    <t>建设装机15万千符合条件的5000户农户屋顶建设3.3万千瓦太阳能并网光伏发电</t>
  </si>
  <si>
    <t>110kV桂花变输变电工程（升压）</t>
  </si>
  <si>
    <t>改扩建110kV变电站一座，容量40MVA，新建110kV线路42km,新建变电站满足新增负荷供电</t>
  </si>
  <si>
    <t>大姚县桂花镇</t>
  </si>
  <si>
    <t>楚雄大姚供电局</t>
  </si>
  <si>
    <t>110kV大姚变增容改造工程</t>
  </si>
  <si>
    <t>增容改造110kV变电站一座，新增变电容量40MVA，解决变电站重载</t>
  </si>
  <si>
    <t>35kV大古衙光伏电站~石羊变线路工程</t>
  </si>
  <si>
    <t>新建35kV线路12km,改善35kV网架结构</t>
  </si>
  <si>
    <t>35kV石羊变二期工程</t>
  </si>
  <si>
    <t>改扩建35kV变电站一座，新增变电容量5MVA，解决变电站过载</t>
  </si>
  <si>
    <t>2019-2021</t>
  </si>
  <si>
    <t>35kV三岔河增容改造工程</t>
  </si>
  <si>
    <t>改扩建35kV变电站一座，新增变电容量8MVA，解决变电站过载</t>
  </si>
  <si>
    <t>大姚县三岔河镇</t>
  </si>
  <si>
    <t>35kV龙街变增容改造工程</t>
  </si>
  <si>
    <t>改扩建35kV变电站一座，新增变电容量2.5MVA，解决变电站过载</t>
  </si>
  <si>
    <t>35kV三台变二期工程</t>
  </si>
  <si>
    <t>大姚县三台乡</t>
  </si>
  <si>
    <t>35kV湾碧变二期工程</t>
  </si>
  <si>
    <t>改扩建35kV变电站一座，新增变电容量5MVA，解决变电站重载</t>
  </si>
  <si>
    <t>大姚县湾碧乡</t>
  </si>
  <si>
    <t>35kV北城变增容改造工程</t>
  </si>
  <si>
    <t>改扩建35kV变电站一座，新增变电容量10MVA，解决变电站重载</t>
  </si>
  <si>
    <t>35kV仓街变增容改造工程</t>
  </si>
  <si>
    <t>35kV南山坝变二期工程</t>
  </si>
  <si>
    <t>35kV北城变-35kV北碧线57号塔线路改造工程</t>
  </si>
  <si>
    <t>改造35kV线路14km,解决高压线路重载</t>
  </si>
  <si>
    <t>大姚县新街镇</t>
  </si>
  <si>
    <t>35kV碧桂线30#~57#杆塔线路改造工程</t>
  </si>
  <si>
    <t>改造35kV线路23km,解决高压线路重载</t>
  </si>
  <si>
    <t>35kV铁锁输变电工程</t>
  </si>
  <si>
    <t>新建35kV变电站一座，主变8MVA，解决一乡一变问题，满足新增负荷用电需求</t>
  </si>
  <si>
    <t>大姚县铁锁乡</t>
  </si>
  <si>
    <t>35kV大桥输变电工程</t>
  </si>
  <si>
    <t>大姚县2020年农村电网改造升级项目</t>
  </si>
  <si>
    <t>新建及改造10kV线路36km，低压线路24km，新建及改造配变22台，容量2.215MVA，主要对一二期农村网电网升级改造，解决配变重过载、低电压主，安全隐患突出，满足新增用电需求问题</t>
  </si>
  <si>
    <t>大姚县2021年农村电网改造升级项目</t>
  </si>
  <si>
    <t>新建及改造10kV线路178km，低压线路61km，新建及改造配变82台，容量12.73MVA，主要对一二期农村网电网升级改造，解决配变重过载、低电压主，安全隐患突出，满足新增用电需求问题</t>
  </si>
  <si>
    <t>大姚县2022年农村电网改造升级项目</t>
  </si>
  <si>
    <t>新建及改造10kV线路264km，低压线路164km，新建及改造配变107台，容量11.9MVA，主要对一二期农村网电网升级改造，解决配变重过载、低电压主，安全隐患突出，满足新增用电需求问题</t>
  </si>
  <si>
    <t>大姚县2023年农村电网改造升级项目</t>
  </si>
  <si>
    <t>新建及改造10kV线路227km，低压线路113km，新建及改造配变98台，容量13.545MVA，主要对一二期农村网电网升级改造，解决配变重过载、低电压主，安全隐患突出，满足新增用电需求问题</t>
  </si>
  <si>
    <t>大姚县2024年农村电网改造升级项目</t>
  </si>
  <si>
    <t>新建及改造10kV线路177km，低压线路99km，新建及改造配变96台，容量11.18MVA，主要对一二期农村网电网升级改造，解决配变重过载、低电压主，安全隐患突出，满足新增用电需求问题</t>
  </si>
  <si>
    <t>大姚县2025年农村电网改造升级项目</t>
  </si>
  <si>
    <t>新建及改造10kV线路282km，低压线路76km，新建及改造配变57台，容量6.9MVA，主要对一二期农村网电网升级改造，解决配变重过载、低电压主，安全隐患突出，满足新增用电需求问题</t>
  </si>
  <si>
    <t>2025-2026</t>
  </si>
  <si>
    <t>中国水电顾问集团大姚新能源开发有限公司对大姚县金碧镇老西山一带山脊的风能资源进行测风和整体规划并投资开发、经营项目</t>
  </si>
  <si>
    <t>风电场及相关配套设施，装机容量：70MW</t>
  </si>
  <si>
    <t>中国水电顾问集团大姚新能源开发有限公司</t>
  </si>
  <si>
    <t>中国水电顾问集团大姚新能源开发有限公司对大姚县金碧镇和龙街乡三岔箐一带山脊的风能资源进行测风和整体规划并投资开发、经营项目</t>
  </si>
  <si>
    <t>风电场及相关配套设施，装机容量：100MW</t>
  </si>
  <si>
    <t>油气</t>
  </si>
  <si>
    <t>楚攀天然气支线管道建设项目</t>
  </si>
  <si>
    <t>从楚攀天然气5#阀室至大姚县城建设天然气供应支线管道50公里，中途分条支线接通至县南山坝工业园区，供气范围辐射支线管道沿线乡镇及整个县城区</t>
  </si>
  <si>
    <t>2021-2013</t>
  </si>
  <si>
    <t>相关天然气运营企业</t>
  </si>
  <si>
    <t>大姚县天然气综合利用工程一期楚攀天然气管线龙街5号分输阀室-大姚县城管道建设项目</t>
  </si>
  <si>
    <t>线路全长50公里，管径D168.3mm,设计压力4.0MPａ。运行压力3.0-3.5MPａ</t>
  </si>
  <si>
    <t>大姚县天然气综合利用工程二期大姚县天然气站、大姚县城区、金碧工业园区和住宅小区居民管网管道建设项目</t>
  </si>
  <si>
    <t>县城周边新建天然气站1个，县城区内及周边建设中压燃气管道全长60公里，县城至七街、仓街、赵家店、新街新建次高压燃气管道长90公里</t>
  </si>
  <si>
    <t>大姚县天然气开发利用建设项目</t>
  </si>
  <si>
    <t>建设专用储气设施，发展用户30000户，利用天然气发展城市公交、出租车项目</t>
  </si>
  <si>
    <t>中缅天然气管道姚安至大姚支线段建设项目</t>
  </si>
  <si>
    <t>建设姚安至大姚天然气管道支线35公里。采用压力25公斤、直径150mm的无缝钢管</t>
  </si>
  <si>
    <t>煤矿</t>
  </si>
  <si>
    <t>大姚县乡镇物流新能源汽车充电站（桩）建设项目</t>
  </si>
  <si>
    <r>
      <rPr>
        <sz val="9"/>
        <rFont val="宋体"/>
        <charset val="134"/>
        <scheme val="major"/>
      </rPr>
      <t>1、在大姚县12个乡镇128个村委会新建512个新能源汽车维修、保养、充电站点；2、新建昙华风景旅游区、石羊孔庙、三潭景区新建三个停车场及充电站（桩）；3、在企事业单位停车场新建新能源汽车充电桩50个；</t>
    </r>
    <r>
      <rPr>
        <sz val="9"/>
        <color indexed="8"/>
        <rFont val="新宋体"/>
        <charset val="134"/>
      </rPr>
      <t>4、在县城新建的公共停车场、小区、物流园区等配套建设新能源汽车充电桩100个</t>
    </r>
  </si>
  <si>
    <t>六</t>
  </si>
  <si>
    <t>非能源工业投资</t>
  </si>
  <si>
    <t>采矿业</t>
  </si>
  <si>
    <t>制造业</t>
  </si>
  <si>
    <t>大姚中药配方颗粒产业发展项目</t>
  </si>
  <si>
    <t>建设年产5000吨中药颗粒配方生产线</t>
  </si>
  <si>
    <t>大姚县城区</t>
  </si>
  <si>
    <t>大姚县中国西南绿色装备制造产业园建设项目</t>
  </si>
  <si>
    <t>引进约20家企业投资建设农业机械、新能源汽车零部件、水利设施等装备制造项目。通过市场化开发模式，建设高效、清洁、低碳、循环的绿色装备制造产业园</t>
  </si>
  <si>
    <t>大姚县南山坝工业片区</t>
  </si>
  <si>
    <t>工业园区基础设施</t>
  </si>
  <si>
    <t>大姚县工业大道延长线建设项目（二期）</t>
  </si>
  <si>
    <t>新增建设用地63亩，新建长1050米，宽40米的市政道路一条，道路为沥青路面，配套供排水、通讯等管网及绿化亮化工程</t>
  </si>
  <si>
    <t>大姚工业园区金碧工业片区</t>
  </si>
  <si>
    <t>大姚县工业投资有限公司</t>
  </si>
  <si>
    <t>大姚工业园区金碧工业片区3号次干道路建设项目</t>
  </si>
  <si>
    <t>新建长382米、宽24米次干道路一条，配套供排水、通讯管网工程</t>
  </si>
  <si>
    <t>大姚县南山坝工业片区园区服务中心建设项目</t>
  </si>
  <si>
    <t>建设大姚工业园区服务中心用房5000平方米以及相关配套设施</t>
  </si>
  <si>
    <t>大姚工业园区南山坝工业片区</t>
  </si>
  <si>
    <t>大姚工业园区南山坝工业片区保障性住房建设项目</t>
  </si>
  <si>
    <t>新建保障性住房面积17328平方米，359套，配套完善相关配套设施</t>
  </si>
  <si>
    <t>大姚工业园区南山坝工业片区主干道路改扩建项目</t>
  </si>
  <si>
    <t>对南山坝工业片区2.5千米主干道路进行改扩建，建设长2.5千米、宽14米（含人行道）主干道路一条，配套完善污水管网、供水管网和绿化亮化工程</t>
  </si>
  <si>
    <t>大姚工业园区南山坝工业片区自来水厂、污水处理厂次干道路建设项目</t>
  </si>
  <si>
    <t>新建长1786米、宽8米次干道路一条，配套供、排水工程</t>
  </si>
  <si>
    <t>大姚工业园区南山坝工业片区物流中心建设项目</t>
  </si>
  <si>
    <t>计划总投资20000万元，新增建设用地100亩，新建物流分拨中心、仓储中心、物流企业办公区、配套物流专用车、传输机、分练机等必要设施设备</t>
  </si>
  <si>
    <t>大姚县南山坝工业片区四期场地平整工程</t>
  </si>
  <si>
    <t>计划投资1600万元实施四期30公顷场地平整工程</t>
  </si>
  <si>
    <t>大姚工业园区南山坝工业片区标准厂房建项目</t>
  </si>
  <si>
    <t>计划总投资88811万元，实施南山坝工业片区31万平方米标准厂房建设，配套相关配套设施</t>
  </si>
  <si>
    <t>大姚产业园区建设项目（南山坝工业片区和金碧工业片区供水供电设施）</t>
  </si>
  <si>
    <t>计划总投资9795万元，主要对南山坝工业片区、金碧工业片区内配套基础设施进行建设，建设内容为污水处理厂及配套管网工程、10KV输电支线工程、给水工程等</t>
  </si>
  <si>
    <t>大姚工业园区南山坝工业片区绿化亮化工程</t>
  </si>
  <si>
    <t>园区2.5公里主干道路绿化、亮化和人行道改造（含供排水）、一期1.7公里次干道路和二期3公里次干道路绿化，一期、二期场平地块边坡绿化和防护工程</t>
  </si>
  <si>
    <t>云南大姚机械配件厂退城入园整体技改搬迁项目（二期）</t>
  </si>
  <si>
    <t>二期建设树脂砂铸造生产线；实现年产各式配件16530吨的生产能力</t>
  </si>
  <si>
    <t>云南大姚机械配件厂</t>
  </si>
  <si>
    <t>云南楚雄三润工贸有限责任公司海产品精深加工项目</t>
  </si>
  <si>
    <t>建设年产30000吨海鲜、海产品精深加工生产线，标准厂房3000平方米，配套相关设施</t>
  </si>
  <si>
    <t>云南楚雄三润工贸有限责任公司</t>
  </si>
  <si>
    <t>大姚琳琅丰农业有限公司蔬菜、水果、花卉、中药材保鲜、冷藏、包装生产线建设项目</t>
  </si>
  <si>
    <t>新建工业用地面积8.18亩的蔬菜、水果、花卉、中药材的保鲜、冷藏和包装生产线及相关配套设施建设</t>
  </si>
  <si>
    <t>大姚工业园区金碧工业片区海心片</t>
  </si>
  <si>
    <t>大姚琳琅丰农业有限公司</t>
  </si>
  <si>
    <t>大姚鑫绿农产品有限责任公司年产3000吨核桃、2000吨澳洲坚果精深加工建设项目</t>
  </si>
  <si>
    <t>新建年产3000吨核桃、2000吨澳洲坚果精深加工生产线，新建4000平方米标准厂房及相关配套设施</t>
  </si>
  <si>
    <t>大姚鑫绿农产品有限责任公司</t>
  </si>
  <si>
    <t>大姚兆鹏食品有限责任公司年深加工3000吨优质核桃系列产品开发及改扩建项目</t>
  </si>
  <si>
    <t>改扩建2600平方米标准化生产车间，引进先进设备和工艺，以开发核桃油、核桃油软胶囊、核桃粉、核桃琥珀果仁等开发项目。改扩建项目包括生产车间、设备配备、新产品展示中心，产品试验室、包装车间，其他配套建筑（包含办公、宿舍、水电设施等）</t>
  </si>
  <si>
    <t>大姚县范湾</t>
  </si>
  <si>
    <t>大姚兆鹏食品有限责任公司</t>
  </si>
  <si>
    <t>云南森隆生物科技有限公司生物质成型燃料生产生产线建设项目</t>
  </si>
  <si>
    <t>计划新建厂房10000平方米，计划再增加锤破等设备，继续提高生产产值，配合好楚雄州烟草公司在我公司搞好招商工作，为我县作全州表率</t>
  </si>
  <si>
    <t>云南森隆生物科技有限公司</t>
  </si>
  <si>
    <t>云南七彩丝绸有限公司新增年产80万米真丝弹力面料生产线建设项目</t>
  </si>
  <si>
    <t xml:space="preserve">  引进意大利Silver501型剑杆织机10台、R9000型剑杆织机8台、国兴256型真丝包覆机7台、杭纺GD102型并丝机1台、杭纺GD101型络丝机4台，形成新增年产真丝弹力面料80万米的生产能力</t>
  </si>
  <si>
    <t>大姚县工业园区金碧片区</t>
  </si>
  <si>
    <t>云南七彩丝绸有限公司</t>
  </si>
  <si>
    <t>云南星禹水利设备有限责任公司液压升降系统开发建设项目</t>
  </si>
  <si>
    <t>新建1600平方米数控设备加工车间，液压设备装配车间、新产品展示中心，产品试验室、包装用房，储存仓库，其他配套建筑（包含办公、宿舍、车库、水电设施等）</t>
  </si>
  <si>
    <t>大姚工业园区金碧工业</t>
  </si>
  <si>
    <t>云南星禹水利设备有限责任公司</t>
  </si>
  <si>
    <t>大姚欣杰食品有限公司生鲜冷链配送</t>
  </si>
  <si>
    <t>改建冷库，生鲜水果、蔬菜、农副产品的冷藏冷冻储存及配送</t>
  </si>
  <si>
    <t>大姚欣杰食品有限公司</t>
  </si>
  <si>
    <t>大姚锦亿土特产有限公司野生菌及农产品交易市场、仓储物流建设项目生产基地附属配套设施建设</t>
  </si>
  <si>
    <t>调整整合县内野生菌资源，农副产品，建设成大姚县野生菌及农产品交易市场、仓储物流地以及对生产基地进行多元化农产品开发</t>
  </si>
  <si>
    <t>大姚锦亿土特产有限公司</t>
  </si>
  <si>
    <t>大姚家和天然食品开发有限责任公司《100吨花椒精油萃取项目》</t>
  </si>
  <si>
    <t>对现有生产车间进行技术改造，设备购进及安装</t>
  </si>
  <si>
    <t>大姚家和天然食品开发有限责任公司</t>
  </si>
  <si>
    <t>大姚县飞优兴农业开发有限公司中药材和农副产品初加工建设项目</t>
  </si>
  <si>
    <t>新建9893平方米中药材和农副产品加工厂房，中药材和农副产品（核桃、花椒、魔芋、大米、包谷）等初级加工储蓄工厂、农副产品和中药材加工、包装用房，储存仓库，其他配套建筑（包含办公、宿舍、车库、水电设施、大门停车场）</t>
  </si>
  <si>
    <t>大姚县飞优兴农业开发有限公司</t>
  </si>
  <si>
    <t>大姚县彩印有限责任公司柔印凹印烫金复合生产线建设项目</t>
  </si>
  <si>
    <t>采用柔印凹印烫金模切生产工艺技术，购置柔印凹印烫金复合生产线设备1套，购置检验检测设备3套，改造生产厂房与车间，形成年产标签等印刷产品1000吨的生产能力</t>
  </si>
  <si>
    <t>大姚县彩印有限责任公司</t>
  </si>
  <si>
    <t>大姚华盛饮料食品有限责任公司核桃食品精深加工生产线技改项目</t>
  </si>
  <si>
    <t>1.改造厂房1000平方米，新建仓库500平方米，新建其它附属设施500平方米；2.对已有设备进行改造，购置新产品、新工艺所需生产与检测设备10（套）。投产后形成年产1500吨核桃营养食品</t>
  </si>
  <si>
    <t>2025以后</t>
  </si>
  <si>
    <t>大姚华盛饮料食品有限责任公司</t>
  </si>
  <si>
    <t>大姚璐辉电子科技有限责任公司年产5000万个电子元件生产线建设项目</t>
  </si>
  <si>
    <t>1.新增土地15亩，新建厂房3000平方米，新建仓库1000平方米，新建食堂、职工宿舍附属用房2000平方米；2.购置手工生产设备100余台（套）；3.购置安装流水生产线一条；4、达到用工规模2000人以上</t>
  </si>
  <si>
    <t>大姚璐辉电子科技有限责任公司</t>
  </si>
  <si>
    <t>大姚县三台绿特食品开发有限责任公司《年产能达20000吨泡红椒生产线技改》项目</t>
  </si>
  <si>
    <t>1、购置安装泡红椒全自动加工设备一套；2、改造加工场所5000㎡，完善加工配套设施，以适应加工需要</t>
  </si>
  <si>
    <t>大姚县三台绿特食品开发有限责任公司</t>
  </si>
  <si>
    <t>大姚县三台绿特食品开发有限责任公司新建《年产能达1000吨红（黄）米椒瓶装生产线》项目</t>
  </si>
  <si>
    <t>1、购置安装日产能达50吨红（黄）米椒瓶装全自动生产设备一套；2、改造加工场所2000平方米，完善配套设施，以适应加工需要</t>
  </si>
  <si>
    <t>大姚县三台绿特食品开发有限责任公司新建《年产能达500吨贡菜生产线》项目</t>
  </si>
  <si>
    <t>改造加工车间，完善加工生产线配套设备设施</t>
  </si>
  <si>
    <t>大姚县利英特色食品股份有限公司：1.年产100万碗大姚即食方便粉丝建设项目；
2.技改扩建年产3000吨速冻保鲜粉丝、粉条补短板项目；
3.大姚小把粉丝原料种植及淀粉加工项目</t>
  </si>
  <si>
    <t>1、在公司现有生产车间内通过改造引进即食方便粉丝生产线一条，使年产规模达100万碗；2、新建3000立方冻库一座，把现有水晶粉丝生产线进行技改后，生产速冻保鲜粉丝、粉条补齐产品短板使公司的产品实现多元化格局；3、拟与桂花镇合作进行公司所需原料红薯种植，利用桂花镇丰富的水资源新建淀粉加工厂一个，为公司提供优质红薯淀粉，实现从原料种植到餐桌可追溯的食品安全产业链</t>
  </si>
  <si>
    <t>大姚金碧工业园区</t>
  </si>
  <si>
    <t>大姚县利英特色食品股份有限公司；桂花镇政府</t>
  </si>
  <si>
    <t>大姚金博商品混凝土有限责任公司新建生产线项目</t>
  </si>
  <si>
    <t>增加两条ZHS180混凝土生产线以及两条水泥稳定（层）料生产线</t>
  </si>
  <si>
    <t>大姚金博商品混凝土有限责任公司</t>
  </si>
  <si>
    <t>大姚广益发展有限公司在大姚县桂花镇树皮厂实施大姚县核桃初加工机械一体化技术示范与推广项目</t>
  </si>
  <si>
    <t>在核桃主产区建设核桃树下集中烘烤点</t>
  </si>
  <si>
    <t>大姚广益发展有限公司</t>
  </si>
  <si>
    <t>……</t>
  </si>
  <si>
    <t>七</t>
  </si>
  <si>
    <t>教育投资</t>
  </si>
  <si>
    <t>学前教育项目</t>
  </si>
  <si>
    <t>大姚县城东幼儿园建设项目</t>
  </si>
  <si>
    <t>新征地15亩，新建校舍5400平方米，以及完善相关附属设施，购置桌凳400套，午睡床400套，食堂设备1套，玩教具柜12组，物品柜12组，办公设备30套，数字教学资源平台设备1套，多媒体设备12套，1套精品录播设备，幼儿玩教具设备各1套，校园安防设备1套（80点），校车3辆，幼儿绘本1000册，室内外护眼灯更换20盏。新增1000兆光纤1000米，建设智慧校园5G+远程互动教学</t>
  </si>
  <si>
    <t>2020年12月</t>
  </si>
  <si>
    <t>2023年12月</t>
  </si>
  <si>
    <t>大姚县城东幼儿园</t>
  </si>
  <si>
    <t>大姚县西北片区幼儿园建设项目</t>
  </si>
  <si>
    <t>新征地15亩，新建校舍5400平方米，以及完善相关附属设施。购置桌凳400套，午睡床400套，食堂设备1套，玩教具柜12组，物品柜12组，办公设备30套，数字教学资源平台设备1套，多媒体设备12套，1套精品录播设备，幼儿玩教具设备各1套，校园安防设备1套（80点），校车3辆，幼儿绘本1000册，室内外护眼灯更换20盏。新增1000兆光纤1000米，建设智慧校园5G+远程互动教学</t>
  </si>
  <si>
    <t>大姚县西北片区幼儿园</t>
  </si>
  <si>
    <t>大姚县北城幼儿园建设项目</t>
  </si>
  <si>
    <t>新建校舍1860平方米，其中综合楼1800平方米、值班室60平方米，运动场648平方米，以及附属工程。购置数字教学资源平台设备1套，多媒体设备12套，1套精品录播设备，幼儿玩教具设备各1套，校园安防设备1套（80点），校车3辆，幼儿绘本1000册，室内外护眼灯更换20盏。新增1000兆光纤600米，建设智慧校园5G+远程互动教学</t>
  </si>
  <si>
    <t>大姚县北城幼儿园</t>
  </si>
  <si>
    <t>大姚县幼儿园建设项目</t>
  </si>
  <si>
    <t>新建校舍1300平方米，其中食堂600平方米，图书馆300平方米，保健室400平方米及运动场建设，以及完善围墙、大门、活动场、绿化美化等附属设施。购置数字教学资源平台设备1套，多媒体设备12套，1套精品录播设备，幼儿玩教具设备各1套，校园安防设备1套（80点），校车3辆，幼儿绘本1000册，室内外护眼灯更换20盏。新增1000兆光纤600米，建设智慧校园5G+远程互动教学</t>
  </si>
  <si>
    <t>大姚县幼儿园</t>
  </si>
  <si>
    <t>大姚县桂花镇中心幼儿园建设项目</t>
  </si>
  <si>
    <t>新建校舍480平方米，报告厅400平方米，厕所80平方米。购置数字教学资源平台设备1套，多媒体设备4套，1套精品录播设备，幼儿玩教具设备各1套，校园安防设备1套（80点），校车3辆，幼儿绘本1000册，室内外护眼灯更换20盏。新增1000兆光纤600米，建设智慧校园5G+远程互动教学</t>
  </si>
  <si>
    <t>大姚县桂花镇中心幼儿园</t>
  </si>
  <si>
    <t>大姚县桂花镇大村幼儿园建设项目</t>
  </si>
  <si>
    <t>新建校舍160平方米及运动场建设，并购置设施设备</t>
  </si>
  <si>
    <t>大姚县桂花镇大村幼儿园</t>
  </si>
  <si>
    <t>大姚县桂花镇岔河幼儿园建设项目</t>
  </si>
  <si>
    <t>大姚县桂花镇岔河幼儿园</t>
  </si>
  <si>
    <t>大姚县桂花镇马茨幼儿园建设项目</t>
  </si>
  <si>
    <t>大姚县桂花镇马茨幼儿园</t>
  </si>
  <si>
    <t>大姚县桂花镇罗仕刀幼儿园建设项目</t>
  </si>
  <si>
    <t>新建校舍160平方米及运动场建设</t>
  </si>
  <si>
    <t>大姚县桂花镇罗仕刀幼儿园</t>
  </si>
  <si>
    <t>大姚县桂花镇处立里处理立幼儿园建设项目</t>
  </si>
  <si>
    <t>购置设施设备</t>
  </si>
  <si>
    <t>大姚县桂花镇处立里处理立幼儿园</t>
  </si>
  <si>
    <t>大姚县金碧镇仓街中心幼儿园建设项目</t>
  </si>
  <si>
    <t>新建教学楼1000平方米，厕所60平方米。新增学位60个。购置数字教学资源平台设备1套，多媒体设备4套，1套精品录播设备，幼儿玩教具设备各1套，校园安防设备1套（80点），校车3辆，幼儿绘本1000册，室内外护眼灯更换20盏。新增1000兆光纤600米，建设智慧校园5G+远程互动教学</t>
  </si>
  <si>
    <t>大姚县金碧镇仓街中心幼儿园</t>
  </si>
  <si>
    <t>大姚县金碧镇晨旭幼儿园建设项目</t>
  </si>
  <si>
    <t>大姚县金碧镇晨旭幼儿园</t>
  </si>
  <si>
    <t>大姚县金碧镇涧水塘幼儿园建设项目</t>
  </si>
  <si>
    <t>大姚县金碧镇涧水塘幼儿园</t>
  </si>
  <si>
    <t>大姚县金碧镇胡屯幼儿园建设项目</t>
  </si>
  <si>
    <t>大姚县金碧镇胡屯幼儿园</t>
  </si>
  <si>
    <t>大姚县金碧镇将军幼儿园建设项目</t>
  </si>
  <si>
    <t>大姚县金碧镇将军幼儿园</t>
  </si>
  <si>
    <t>大姚县金碧镇陆林幼儿园建设项目</t>
  </si>
  <si>
    <t>大姚县金碧镇陆林幼儿园</t>
  </si>
  <si>
    <t>大姚县金碧镇妙峰幼儿园建设项目</t>
  </si>
  <si>
    <t>大姚县金碧镇妙峰幼儿园</t>
  </si>
  <si>
    <t>大姚县六苴镇波西幼儿园建设项目</t>
  </si>
  <si>
    <t>新建校舍600平方米及运动场建设</t>
  </si>
  <si>
    <t>大姚县六苴镇</t>
  </si>
  <si>
    <t>大姚县六苴镇波西幼儿园</t>
  </si>
  <si>
    <t>大姚县龙街中心幼儿园建设项目</t>
  </si>
  <si>
    <t>新建校舍1070平方米，其中教学楼800平方米，食堂200平方米，厕所70平方米，大门及门卫室32平方米，活动场地300平方米，以及相关附属设施。新增学位90个。购置数字教学资源平台设备1套，多媒体设备6套，1套精品录播设备，幼儿玩教具设备各1套，校园安防设备1套（80点），校车3辆，幼儿绘本1000册，室内外护眼灯更换20盏。新增1000兆光纤600米，建设智慧校园5G+远程互动教学</t>
  </si>
  <si>
    <t>大姚县龙街中心幼儿园</t>
  </si>
  <si>
    <t>大姚县龙街镇外可奈幼儿园建设项目</t>
  </si>
  <si>
    <t>新建校舍1112平方米及运动场建设，并购置设施设备</t>
  </si>
  <si>
    <t>大姚县龙街镇外可奈幼儿园</t>
  </si>
  <si>
    <t>大姚县龙街镇石关幼儿园建设项目</t>
  </si>
  <si>
    <t>大姚县龙街镇石关幼儿园</t>
  </si>
  <si>
    <t>大姚县龙街镇打厂幼儿园建设项目</t>
  </si>
  <si>
    <t>大姚县龙街镇打厂幼儿园</t>
  </si>
  <si>
    <t>大姚县龙街镇大龙箐幼儿园建设项目</t>
  </si>
  <si>
    <t>大姚县龙街镇大龙箐幼儿园</t>
  </si>
  <si>
    <t>大姚县龙街镇塔底幼儿园建设项目</t>
  </si>
  <si>
    <t>新建校舍1100平方米及运动场建设，并购置设施设备</t>
  </si>
  <si>
    <t>大姚县龙街镇塔底幼儿园</t>
  </si>
  <si>
    <t>大姚县龙街镇团山幼儿园建设项目</t>
  </si>
  <si>
    <t>新建校舍1132平方米及运动场建设，并购置设施设备</t>
  </si>
  <si>
    <t>大姚县龙街镇团山幼儿园</t>
  </si>
  <si>
    <t>大姚县龙街镇鼠街聪慧幼儿园建设项目</t>
  </si>
  <si>
    <t>大姚县龙街镇鼠街聪慧幼儿园</t>
  </si>
  <si>
    <t>大姚县金碧镇七街中心幼儿园建设项目</t>
  </si>
  <si>
    <t>新建教学及辅助用房1980平方米，以及附属设施.购置数字教学资源平台设备1套，多媒体设备3套，1套精品录播设备，幼儿玩教具设备各1套，校园安防设备1套（80点），校车3辆，幼儿绘本1000册，室内外护眼灯更换20盏。新增1000兆光纤600米，建设智慧校园5G+远程互动教学</t>
  </si>
  <si>
    <t>大姚县金碧镇七街中心幼儿园</t>
  </si>
  <si>
    <t>大姚县金碧镇凉桥幼儿园建设项目</t>
  </si>
  <si>
    <t>新建校舍180平方米及运动场建设，并购置设施设备</t>
  </si>
  <si>
    <t>大姚县金碧镇凉桥幼儿园</t>
  </si>
  <si>
    <t>大姚县金碧镇席坝幼儿园建设项目</t>
  </si>
  <si>
    <t>新建校舍15平方米及运动场建设，并购置设施设备</t>
  </si>
  <si>
    <t>大姚县金碧镇席坝幼儿园</t>
  </si>
  <si>
    <t>大姚县金碧镇白鹤幼儿园建设项目</t>
  </si>
  <si>
    <t>大姚县金碧镇白鹤幼儿园</t>
  </si>
  <si>
    <t>大姚县金碧镇马屯幼儿园建设项目</t>
  </si>
  <si>
    <t>新建校舍500平方米及运动场建设，并购置设施设备</t>
  </si>
  <si>
    <t>大姚县金碧镇马屯幼儿园</t>
  </si>
  <si>
    <t>大姚县金碧镇锁北幼儿园建设项目</t>
  </si>
  <si>
    <t>新建校舍105平方米及运动场建设，并购置设施设备</t>
  </si>
  <si>
    <t>大姚县金碧镇锁北幼儿园</t>
  </si>
  <si>
    <t>大姚县三岔河镇中心幼儿园幼儿园建设项目</t>
  </si>
  <si>
    <t>新建食堂200平方米，运动场300平方米。购置数字教学资源平台设备1套，多媒体设备4套，1套精品录播设备，幼儿玩教具设备各1套，校园安防设备1套（80点），校车3辆，幼儿绘本1000册，室内外护眼灯更换20盏。新增1000兆光纤600米，建设智慧校园5G+远程互动教学</t>
  </si>
  <si>
    <t>大姚县三岔河镇中心幼儿园幼儿园</t>
  </si>
  <si>
    <t>大姚县三岔河镇朵腊河底幼儿园建设项目</t>
  </si>
  <si>
    <t>大姚县三岔河镇朵腊河底幼儿园</t>
  </si>
  <si>
    <t>大姚县三台乡中心幼儿园建设项目</t>
  </si>
  <si>
    <t>新征地5亩，新建教学及辅助用房1365平方米，教师宿舍420平方米，以及完善大门、围墙等附属设施。新增学位90个。购置数字教学资源平台设备1套，多媒体设备4套，1套精品录播设备，幼儿玩教具设备各1套，校园安防设备1套（80点），校车3辆，幼儿绘本1000册，室内外护眼灯更换20盏。新增1000兆光纤600米，建设智慧校园5G+远程互动教学</t>
  </si>
  <si>
    <t>大姚县三台乡中心幼儿园</t>
  </si>
  <si>
    <t>大姚县三台乡过拉地幼儿园建设项目</t>
  </si>
  <si>
    <t>新建校舍100平方米及运动场建设，并购置设施设备</t>
  </si>
  <si>
    <t>大姚县三台乡过拉地幼儿园</t>
  </si>
  <si>
    <t>大姚县三台乡多底河幼儿园建设项目</t>
  </si>
  <si>
    <t>新建校舍900平方米及运动场建设，并购置设施设备</t>
  </si>
  <si>
    <t>大姚县三台乡多底河幼儿园</t>
  </si>
  <si>
    <t>大姚县三台乡博厚幼儿园建设项目</t>
  </si>
  <si>
    <t>大姚县三台乡博厚幼儿园</t>
  </si>
  <si>
    <t>大姚县三台乡黄家塆幼儿园建设项目</t>
  </si>
  <si>
    <t>新建校舍350平方米及运动场建设，并购置设施设备</t>
  </si>
  <si>
    <t>大姚县三台乡黄家塆幼儿园</t>
  </si>
  <si>
    <t>大姚县三台乡必期拉幼儿园建设项目</t>
  </si>
  <si>
    <t>大姚县三台乡必期拉幼儿园</t>
  </si>
  <si>
    <t>大姚县三台乡吾普吾么幼儿园建设项目</t>
  </si>
  <si>
    <t>大姚县三台乡吾普吾么幼儿园</t>
  </si>
  <si>
    <t>大姚县石羊镇中心幼儿园建设项目</t>
  </si>
  <si>
    <t>购置数字教学资源平台设备1套，多媒体设备4套，1套精品录播设备，幼儿玩教具设备各1套，校园安防设备1套（80点），校车3辆，幼儿绘本1000册，室内外护眼灯更换20盏。新增1000兆光纤600米，建设智慧校园5G+远程互动教学</t>
  </si>
  <si>
    <t>大姚县石羊镇中心幼儿园</t>
  </si>
  <si>
    <t>大姚县石羊镇柳树幼儿园建设项目</t>
  </si>
  <si>
    <t>大姚县石羊镇柳树幼儿园</t>
  </si>
  <si>
    <t>大姚县石羊镇岔河幼儿园建设项目</t>
  </si>
  <si>
    <t>大姚县石羊镇岔河幼儿园</t>
  </si>
  <si>
    <t>大姚县石羊镇土枧槽幼儿园建设项目</t>
  </si>
  <si>
    <t>新建校舍120平方米及运动场建设，并购置设施设备</t>
  </si>
  <si>
    <t>大姚县石羊镇土枧槽幼儿园</t>
  </si>
  <si>
    <t>大姚县石羊镇坟箐幼儿园建设项目</t>
  </si>
  <si>
    <t>新建校舍60平方米及运动场建设，并购置设施设备</t>
  </si>
  <si>
    <t>大姚县石羊镇坟箐幼儿园</t>
  </si>
  <si>
    <t>大姚县石羊镇叭腊幼儿园建设项目</t>
  </si>
  <si>
    <t>大姚县石羊镇叭腊幼儿园</t>
  </si>
  <si>
    <t>大姚县石羊镇杨家箐幼儿园建设项目</t>
  </si>
  <si>
    <t>大姚县石羊镇杨家箐幼儿园</t>
  </si>
  <si>
    <t>大姚县石羊镇官庄幼儿园建设项目</t>
  </si>
  <si>
    <t>大姚县石羊镇官庄幼儿园</t>
  </si>
  <si>
    <t>大姚县石羊镇潘家幼儿园建设项目</t>
  </si>
  <si>
    <t>大姚县石羊镇潘家幼儿园</t>
  </si>
  <si>
    <t>大姚县石羊镇郭家幼儿园建设项目</t>
  </si>
  <si>
    <t>大姚县石羊镇郭家幼儿园</t>
  </si>
  <si>
    <t>大姚县石羊镇永丰幼儿园建设项目</t>
  </si>
  <si>
    <t>大姚县石羊镇永丰幼儿园</t>
  </si>
  <si>
    <t>大姚县石羊镇拉乍么幼儿园建设项目</t>
  </si>
  <si>
    <t>大姚县石羊镇拉乍么幼儿园</t>
  </si>
  <si>
    <t>大姚县昙华乡昙华中心幼儿园建设项目</t>
  </si>
  <si>
    <t>新建食堂320平方米，活动场418平方米。购置数字教学资源平台设备1套，多媒体设备4套，1套精品录播设备，幼儿玩教具设备各1套，校园安防设备1套（80点），校车3辆，幼儿绘本1000册，室内外护眼灯更换20盏。新增1000兆光纤600米，建设智慧校园5G+远程互动教学</t>
  </si>
  <si>
    <t>大姚县昙华乡</t>
  </si>
  <si>
    <t>大姚县昙华乡昙华中心幼儿园</t>
  </si>
  <si>
    <t>大姚县昙华乡赤石岩幼儿园建设项目</t>
  </si>
  <si>
    <t>大姚县昙华乡赤石岩幼儿园</t>
  </si>
  <si>
    <t>大姚县昙华乡菜西拉幼儿园建设项目</t>
  </si>
  <si>
    <t>大姚县昙华乡菜西拉幼儿园</t>
  </si>
  <si>
    <t>大姚县铁锁乡永和幼儿园建设项目</t>
  </si>
  <si>
    <t>大姚县铁锁乡永和幼儿园</t>
  </si>
  <si>
    <t>大姚县铁锁乡中心幼儿园建设项目</t>
  </si>
  <si>
    <t>新建餐厅150平方米，购置数字教学资源平台设备1套，多媒体设备4套，1套精品录播设备，幼儿玩教具设备各1套，校园安防设备1套（80点），校车3辆，幼儿绘本1000册，室内外护眼灯更换20盏。新增1000兆光纤600米，建设智慧校园5G+远程互动教学</t>
  </si>
  <si>
    <t>大姚县铁锁乡中心幼儿园</t>
  </si>
  <si>
    <t>大姚县铁锁乡拉巴幼儿园建设项目</t>
  </si>
  <si>
    <t>新建校舍193平方米及运动场建设，并购置设施设备</t>
  </si>
  <si>
    <t>大姚县铁锁乡拉巴幼儿园</t>
  </si>
  <si>
    <t>大姚县铁锁乡七棵树幼儿园建设项目</t>
  </si>
  <si>
    <t>大姚县铁锁乡七棵树幼儿园</t>
  </si>
  <si>
    <t>大姚县铁锁乡杞拉么幼儿园建设项目</t>
  </si>
  <si>
    <t>新建校舍40平方米及运动场建设，并购置设施设备</t>
  </si>
  <si>
    <t>大姚县铁锁乡杞拉么幼儿园</t>
  </si>
  <si>
    <t>大姚县新街镇团山幼儿园建设项目</t>
  </si>
  <si>
    <t>新建校舍平方米及运动场建设，并购置设施设备</t>
  </si>
  <si>
    <t>大姚县新街镇团山幼儿园</t>
  </si>
  <si>
    <t>大姚县新街镇大古衙幼儿园建设项目</t>
  </si>
  <si>
    <t>新建校舍521平方米及运动场建设，并购置设施设备</t>
  </si>
  <si>
    <t>大姚县新街镇大古衙幼儿园</t>
  </si>
  <si>
    <t>大姚县新街镇大桥幼儿园建设项目</t>
  </si>
  <si>
    <t>新建校舍1552.34平方米及运动场建设，并购置设施设备</t>
  </si>
  <si>
    <t>大姚县新街镇大桥幼儿园</t>
  </si>
  <si>
    <t>大姚县新街镇芦川幼儿园建设项目</t>
  </si>
  <si>
    <t>大姚县新街镇芦川幼儿园</t>
  </si>
  <si>
    <t>大姚县新街镇斑竹箐幼儿园建设项目</t>
  </si>
  <si>
    <t>大姚县新街镇斑竹箐幼儿园</t>
  </si>
  <si>
    <t>大姚县新街镇夏家坝幼儿园建设项目</t>
  </si>
  <si>
    <t>大姚县新街镇夏家坝幼儿园</t>
  </si>
  <si>
    <t>大姚县新街镇中心幼儿园建设项目</t>
  </si>
  <si>
    <t>大姚县新街镇中心幼儿园</t>
  </si>
  <si>
    <t>大姚县赵家店镇北新街幼儿园建设项目</t>
  </si>
  <si>
    <t>新建校舍800平方米及运动场建设</t>
  </si>
  <si>
    <t>大姚县赵家店镇北新街幼儿园</t>
  </si>
  <si>
    <t>大姚县赵家店镇大平地幼儿园建设项目</t>
  </si>
  <si>
    <t>大姚县赵家店镇大平地幼儿园</t>
  </si>
  <si>
    <t>大姚县赵家店镇黄羊岭幼儿园建设项目</t>
  </si>
  <si>
    <t>大姚县赵家店镇黄羊岭幼儿园</t>
  </si>
  <si>
    <t>大姚县赵家店镇茅稗田幼儿园建设项目</t>
  </si>
  <si>
    <t>新建进校道路硬化1000</t>
  </si>
  <si>
    <t>大姚县赵家店镇茅稗田幼儿园</t>
  </si>
  <si>
    <t>大姚县湾碧乡中心幼儿园建设项目</t>
  </si>
  <si>
    <t>新建校舍1880平方米，其中厕所淋浴室200平方米，风雨活动室1600平方米，晨检室80平方米，室外活动场地1200平方米，以及相关附属设施。购置数字教学资源平台设备1套，多媒体设备5套，1套精品录播设备，幼儿玩教具设备各1套，校园安防设备1套（80点），校车3辆，幼儿绘本1000册，室内外护眼灯更换20盏。新增1000兆光纤600米，建设智慧校园5G+远程互动教学</t>
  </si>
  <si>
    <t>大姚县湾碧乡中心幼儿园</t>
  </si>
  <si>
    <t>大姚县湾碧乡白坟坝幼儿园建设项目</t>
  </si>
  <si>
    <t>新建校舍1060平方米及运动场建设，并购置设施设备</t>
  </si>
  <si>
    <t>大姚县湾碧乡白坟坝幼儿园</t>
  </si>
  <si>
    <t>大姚县金碧镇黄海屯文思幼儿园建设项目</t>
  </si>
  <si>
    <t>新建校舍700平方米，其中教学楼600平方米，食堂100平方米，室外活动场地500平方米，新增学位90个。购置数字教学资源平台设备1套，多媒体设备4套，1套精品录播设备，幼儿玩教具设备各1套，校园安防设备1套（80点），校车3辆，幼儿绘本1000册，室内外护眼灯更换20盏。新增1000兆光纤600米，建设智慧校园5G+远程互动教学</t>
  </si>
  <si>
    <t>大姚县金碧镇黄海屯文思幼儿园</t>
  </si>
  <si>
    <t>大姚县金碧镇三槐幼儿园建设项目</t>
  </si>
  <si>
    <t>新建校舍400平方米及运动场建设，并购置设施设备</t>
  </si>
  <si>
    <t>大姚县金碧镇三槐幼儿园</t>
  </si>
  <si>
    <t>大姚县金碧镇泗溪幼儿园建设项目</t>
  </si>
  <si>
    <t>新建综合楼800平方米。新增学位90个。购置数字教学资源平台设备1套，多媒体设备4套，1套精品录播设备，幼儿玩教具设备各1套，校园安防设备1套（80点），校车3辆，幼儿绘本1000册，室内外护眼灯更换20盏。新增1000兆光纤600米，建设智慧校园5G+远程互动教学</t>
  </si>
  <si>
    <t>大姚县金碧镇泗溪幼儿园</t>
  </si>
  <si>
    <t>大姚县金碧镇里长堡幼儿园建设项目</t>
  </si>
  <si>
    <t>新建功能教室200平方米。新增学位60个。购置数字教学资源平台设备1套，多媒体设备4套，1套精品录播设备，幼儿玩教具设备各1套，校园安防设备1套（80点），校车3辆，幼儿绘本1000册，室内外护眼灯更换20盏。新增1000兆光纤600米，建设智慧校园5G+远程互动教学</t>
  </si>
  <si>
    <t>大姚县金碧镇里长堡幼儿园</t>
  </si>
  <si>
    <t>大姚县金碧镇施永屯幼儿园建设项目</t>
  </si>
  <si>
    <t>新建综合楼800平方米。新增学位120个。购置数字教学资源平台设备1套，多媒体设备4套，1套精品录播设备，幼儿玩教具设备各1套，校园安防设备1套（80点），校车3辆，幼儿绘本1000册，室内外护眼灯更换20盏。新增1000兆光纤600米，建设智慧校园5G+远程互动教学</t>
  </si>
  <si>
    <t>大姚县金碧镇施永屯幼儿园</t>
  </si>
  <si>
    <t>大姚县金碧镇金家地完小幼儿园建设项目</t>
  </si>
  <si>
    <t>大姚县金碧镇金家地完小幼儿园</t>
  </si>
  <si>
    <t>大姚县金碧镇李湾幼儿园建设项目</t>
  </si>
  <si>
    <t>新建校舍264平方米及运动场建设，并购置设施设备</t>
  </si>
  <si>
    <t>大姚县金碧镇李湾幼儿园</t>
  </si>
  <si>
    <t>大姚县金碧镇鲁村幼儿园建设项目</t>
  </si>
  <si>
    <t>大姚县金碧镇鲁村幼儿园</t>
  </si>
  <si>
    <t>大姚县金碧镇中心幼儿园建设项目</t>
  </si>
  <si>
    <t>大姚县金碧镇中心幼儿园</t>
  </si>
  <si>
    <t>大姚县金碧镇幼儿园建设项目</t>
  </si>
  <si>
    <t>购置数字教学资源平台设备1套，多媒体设备12套，1套精品录播设备，幼儿玩教具设备各1套，校园安防设备1套（80点），校车3辆，幼儿绘本1000册，室内外护眼灯更换20盏。新增1000兆光纤600米，建设智慧校园5G+远程互动教学</t>
  </si>
  <si>
    <t>大姚县金碧幼儿园</t>
  </si>
  <si>
    <t>大姚县六苴镇中心幼儿园建设项目</t>
  </si>
  <si>
    <t>大姚县六苴镇中心幼儿园</t>
  </si>
  <si>
    <t>大姚县赵家店镇中心幼儿园建设项目</t>
  </si>
  <si>
    <t>大姚县赵家店镇中心幼儿园</t>
  </si>
  <si>
    <t>小学教育项目</t>
  </si>
  <si>
    <t>大姚县民族小学建设项目建设项目</t>
  </si>
  <si>
    <t>新征土地70亩，新建校舍23800平方米，其中教学楼11000平方米，食堂及餐厅3000平方米，学生宿舍7000平方米，综合管理及教研用房2000平方米，厕所600平方米，门卫值班室200平方米，运动场20000平方米，新增学位1620个。购置桌凳1700套，学生用床800套，食堂设备1套，办公设备80套，购置数字教学资源平台设备1套，86寸多媒体设备26套，互动课堂设备26套，师生计算机170台，1套精品录播设备，音体美设备1套，小学实验室设备各2套（含实验室设施设备），电子阅览室2间，电子书法教室2间，机器人教室1间，创客教室1间，3D打印设备1套，高速扫描仪1套，标准化考场26间，校园安防设备1套（180点），校车3辆，图书（电子、纸质）60000册，室内外护眼灯更换68盏，心理咨询室1间，室内外健身设备1套。新增1000兆光纤4000米，建设智慧校园5G+远程互动教学等</t>
  </si>
  <si>
    <t>2023年9月</t>
  </si>
  <si>
    <t>2024年12月</t>
  </si>
  <si>
    <t>大姚县民族小学建设项目</t>
  </si>
  <si>
    <t>大姚县桂花镇中心完小建设项目</t>
  </si>
  <si>
    <t>新建校舍510平方米，其中厕所180平方米，教学用房300平方米，门卫室30平方米，运动场2800平方米。购置数字教学资源平台设备1套，75寸多媒体设备8套，互动课堂设备1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</si>
  <si>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大姚县桂花镇中心完小</t>
  </si>
  <si>
    <t>大姚县桂花镇大村小学建设项目</t>
  </si>
  <si>
    <t>新建校舍270平方米及运动场建设，并购置设施设备</t>
  </si>
  <si>
    <t>大姚县桂花镇大村小学</t>
  </si>
  <si>
    <t>大姚县桂花镇罗仕刀小学建设项目</t>
  </si>
  <si>
    <t>大姚县桂花镇罗仕刀小学</t>
  </si>
  <si>
    <t>大姚县桂花镇马茨小学建设项目</t>
  </si>
  <si>
    <t>大姚县桂花镇马茨小学</t>
  </si>
  <si>
    <t>大姚县桂花镇岔河小学建设项目</t>
  </si>
  <si>
    <t>新建校舍870平方米及运动场建设，并购置设施设备</t>
  </si>
  <si>
    <t>大姚县桂花镇岔河小学</t>
  </si>
  <si>
    <t>大姚县桂花镇处立里小学建设项目</t>
  </si>
  <si>
    <t>大姚县桂花镇处立里小学</t>
  </si>
  <si>
    <t>大姚县金碧镇仓街明德小学建设项目</t>
  </si>
  <si>
    <t>新建校舍690平方米，其中综合楼600平方米，厕所90平方米，新建运动场8800平方米，其中足球场3800平方米，环形跑道1900平方米，篮球场3100平方米。购置数字教学资源平台设备1套，75寸多媒体设备13套，互动课堂设备13套，师生计算机85台，1套精品录播设备，音体美设备1套，小学实验室设备各1套（含实验室设施设备），电子阅览室1间，电子书法教室1间，机器人教室1间，创客教室1间，3D打印设备1套，高速扫描仪1套，标准化考场13间，校园安防设备1套（80点），校车3辆，图书（电子、纸质）30000册，室内外护眼灯更换68盏，心理咨询室1间，室内外健身设备1套。新增1000兆光纤980米，建设智慧校园5G+远程互动教学等</t>
  </si>
  <si>
    <t>大姚县金碧镇仓街明德小学</t>
  </si>
  <si>
    <t>大姚县金碧镇陆林小学建设项目</t>
  </si>
  <si>
    <t>新建校舍30平方米及运动场建设，并购置设施设备</t>
  </si>
  <si>
    <t>大姚县金碧镇陆林小学</t>
  </si>
  <si>
    <t>大姚县金碧镇将军小学建设项目</t>
  </si>
  <si>
    <t>大姚县金碧镇将军小学</t>
  </si>
  <si>
    <t>大姚县金碧镇钟秀小学建设项目</t>
  </si>
  <si>
    <t>大姚县金碧镇钟秀小学</t>
  </si>
  <si>
    <t>大姚县金碧镇胡屯小学建设项目</t>
  </si>
  <si>
    <t>大姚县金碧镇胡屯小学</t>
  </si>
  <si>
    <t>大姚县金碧镇王栾小学建设项目</t>
  </si>
  <si>
    <t>大姚县金碧镇王栾小学</t>
  </si>
  <si>
    <t>大姚县金碧镇妙峰小学建设项目</t>
  </si>
  <si>
    <t>大姚县金碧镇妙峰小学</t>
  </si>
  <si>
    <t>大姚县金龙明德小学建设项目</t>
  </si>
  <si>
    <t>改造运动场4554平方米，其中篮球场1824平方米，足球场2730平方米，新增学位90个。购置数字教学资源平台设备1套，86寸多媒体设备26套，互动课堂设备26套，师生计算机170台，1套精品录播设备，音体美设备1套，小学实验室设备各2套（含实验室设施设备），电子阅览室2间，电子书法教室2间，机器人教室1间，创客教室1间，3D打印设备1套，高速扫描仪1套，标准化考场26间，校园安防设备1套（180点），校车3辆，图书（电子、纸质）60000册，室内外护眼灯更换68盏，心理咨询室1间，室内外健身设备1套。新增1000兆光纤3120米，建设智慧校园5G+远程互动教学等</t>
  </si>
  <si>
    <t>大姚县金龙明德小学</t>
  </si>
  <si>
    <t>大姚县六苴镇中心完小建设项目</t>
  </si>
  <si>
    <t>新建综合楼500平方米，新征地3000平方米建设运动场2500平方米.新增学位45个。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</si>
  <si>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大姚县六苴镇中心完小</t>
  </si>
  <si>
    <t>大姚县六苴镇明德小学建设项目</t>
  </si>
  <si>
    <t>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</si>
  <si>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大姚县六苴镇明德小学</t>
  </si>
  <si>
    <t>大姚县六苴镇波西小学建设项目</t>
  </si>
  <si>
    <t>新建校舍3000平方米及运动场建设，并购置设施设备</t>
  </si>
  <si>
    <t>大姚县六苴镇波西小学</t>
  </si>
  <si>
    <t>大姚县六苴镇者纳么小学建设项目</t>
  </si>
  <si>
    <t>大姚县六苴镇者纳么小学</t>
  </si>
  <si>
    <t>大姚县龙街镇团山完小建设项目</t>
  </si>
  <si>
    <t>新建校舍836平方米及运动场建设，并购置设施设备</t>
  </si>
  <si>
    <t>大姚县龙街镇团山完小</t>
  </si>
  <si>
    <t>大姚县龙街镇龙泉完小建设项目</t>
  </si>
  <si>
    <t>新建校舍1572平方米及运动场建设，并购置设施设备</t>
  </si>
  <si>
    <t>大姚县龙街镇龙泉完小</t>
  </si>
  <si>
    <t>大姚县龙街镇龙街完小建设项目</t>
  </si>
  <si>
    <t>新建校舍2880平方米，其中综合楼800平方米，阶梯教室600平方米，学生餐厅400平方米，浴室100平方米，厕所80平方米，教师周转房900平方米，游泳池800平方米，足球场2800平方米。新增学位45个。购置数字教学资源平台设备1套，75寸多媒体设备11套，互动课堂设备11套，师生计算机85台，1套精品录播设备，音体美设备1套，小学实验室设备各1套（含实验室设施设备），电子阅览室1间，电子书法教室1间，机器人教室1间，创客教室1间，3D打印设备1套，高速扫描仪1套，标准化考场11间，校园安防设备1套（80点），校车3辆，图书（电子、纸质）30000册，室内外护眼灯更换68盏，心理咨询室1间，室内外健身设备1套。新增1000兆光纤980米，建设智慧校园5G+远程互动教学等</t>
  </si>
  <si>
    <t>大姚县龙街镇龙街完小</t>
  </si>
  <si>
    <t>大姚县龙街镇鼠街完小建设项目</t>
  </si>
  <si>
    <t>新建校舍1600平方米及运动场建设，并购置设施设备</t>
  </si>
  <si>
    <t>大姚县龙街镇鼠街完小</t>
  </si>
  <si>
    <t>大姚县龙街镇塔底完小建设项目</t>
  </si>
  <si>
    <t>新建校舍946平方米及运动场建设，并购置设施设备</t>
  </si>
  <si>
    <t>大姚县龙街镇塔底完小</t>
  </si>
  <si>
    <t>大姚县龙街镇大龙箐小学建设项目</t>
  </si>
  <si>
    <t>大姚县龙街镇大龙箐小学</t>
  </si>
  <si>
    <t>大姚县龙街镇石关小学建设项目</t>
  </si>
  <si>
    <t>大姚县龙街镇石关小学</t>
  </si>
  <si>
    <t>大姚县龙街镇打厂小学建设项目</t>
  </si>
  <si>
    <t>大姚县龙街镇打厂小学</t>
  </si>
  <si>
    <t>大姚县金碧镇七街中心小学建设项目</t>
  </si>
  <si>
    <t>新建校舍3730平方米，其中综合楼3600平方米，厕所130平方米，跑道2400平方米，篮球、羽毛球场1300平方米，五人制足球场800平方米。新增学位90个。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</si>
  <si>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大姚县金碧镇七街中心小学</t>
  </si>
  <si>
    <t>大姚县金碧镇凉桥完小建设项目</t>
  </si>
  <si>
    <t>大姚县金碧镇凉桥完小</t>
  </si>
  <si>
    <t>大姚县金碧镇席坝小学建设项目</t>
  </si>
  <si>
    <t>新建校舍165平方米及运动场建设，并购置设施设备</t>
  </si>
  <si>
    <t>大姚县金碧镇席坝小学</t>
  </si>
  <si>
    <t>大姚县金碧镇白鹤小学建设项目</t>
  </si>
  <si>
    <t>新建校舍155平方米及运动场建设，并购置设施设备</t>
  </si>
  <si>
    <t>大姚县金碧镇白鹤小学</t>
  </si>
  <si>
    <t>大姚县金碧镇马屯小学建设项目</t>
  </si>
  <si>
    <t>大姚县金碧镇马屯小学</t>
  </si>
  <si>
    <t>大姚县金碧镇七街小学建设项目</t>
  </si>
  <si>
    <t>新建校舍1800平方米及运动场建设，并购置设施设备</t>
  </si>
  <si>
    <t>大姚县金碧镇七街小学</t>
  </si>
  <si>
    <t>大姚县三岔河镇中心完小建设项目</t>
  </si>
  <si>
    <t>新建厕所80平方米，新建篮球场1300平方米，以及完善护坎、围墙等附属设施。购置数字教学资源平台设备1套，75寸多媒体设备9套，互动课堂设备9套，师生计算机85台，1套精品录播设备，音体美设备1套，小学实验室设备各1套（含实验室设施设备），电子阅览室1间，电子书法教室1间，机器人教室1间，创客教室1间，3D打印设备1套，高速扫描仪1套，标准化考场9间，校园安防设备1套（80点），校车3辆，图书（电子、纸质）30000册，室内外护眼灯更换68盏，心理咨询室1间，室内外健身设备1套。新增1000兆光纤980米，建设智慧校园5G+远程互动教学等</t>
  </si>
  <si>
    <t>大姚县三岔河镇中心完小</t>
  </si>
  <si>
    <t>大姚县三岔河镇挪奈完小建设项目</t>
  </si>
  <si>
    <t>大姚县三岔河镇挪奈完小</t>
  </si>
  <si>
    <t>大姚县三岔河镇朵腊寄小建设项目</t>
  </si>
  <si>
    <t>大姚县三岔河镇朵腊寄小</t>
  </si>
  <si>
    <t>大姚县三岔河镇落石底完小建设项目</t>
  </si>
  <si>
    <t>大姚县三岔河镇落石底完小</t>
  </si>
  <si>
    <t>大姚县三岔河镇格谷小学建设项目</t>
  </si>
  <si>
    <t>大姚县三岔河镇格谷小学</t>
  </si>
  <si>
    <t>大姚县三岔河镇新田小学建设项目</t>
  </si>
  <si>
    <t>大姚县三岔河镇新田小学</t>
  </si>
  <si>
    <t>大姚县三岔河镇他的么小学建设项目</t>
  </si>
  <si>
    <t>大姚县三岔河镇他的么小学</t>
  </si>
  <si>
    <t>大姚县三岔河镇直么小学建设项目</t>
  </si>
  <si>
    <t xml:space="preserve">大姚县三岔河镇直么小学                                   </t>
  </si>
  <si>
    <t>大姚县三台乡中心完小建设项目</t>
  </si>
  <si>
    <t>大姚县三台乡中心完小</t>
  </si>
  <si>
    <t>大姚县三台乡过拉地小学建设项目</t>
  </si>
  <si>
    <t>新建校舍599平方米及运动场建设，并购置设施设备</t>
  </si>
  <si>
    <t>大姚县三台乡过拉地小学</t>
  </si>
  <si>
    <t>大姚县三台乡多底河小学建设项目</t>
  </si>
  <si>
    <t>新建校舍1500平方米及运动场建设，并购置设施设备</t>
  </si>
  <si>
    <t>大姚县三台乡多底河小学</t>
  </si>
  <si>
    <t>大姚县三台乡博厚小学建设项目</t>
  </si>
  <si>
    <t>大姚县三台乡博厚小学</t>
  </si>
  <si>
    <t>大姚县三台乡黄家塆完小建设项目</t>
  </si>
  <si>
    <t>新建校舍1400平方米及运动场建设，并购置设施设备</t>
  </si>
  <si>
    <t>大姚县三台乡黄家塆完小</t>
  </si>
  <si>
    <t>大姚县三台乡必期拉小学建设项目</t>
  </si>
  <si>
    <t>大姚县三台乡必期拉小学</t>
  </si>
  <si>
    <t>大姚县三台乡吾普吾么小学建设项目</t>
  </si>
  <si>
    <t>大姚县三台乡吾普吾么小学</t>
  </si>
  <si>
    <t>大姚县石羊镇中心完小建设项目</t>
  </si>
  <si>
    <t>新建校舍2800平方米，其中综合楼1000平方米，报告厅600平方米，学生宿舍1000平方米，厕所200平方米。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</si>
  <si>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大姚县石羊镇中心完小</t>
  </si>
  <si>
    <t>大姚县石羊镇晨曦小学建设项目</t>
  </si>
  <si>
    <t>新建校舍4860平方米，其中教学楼3600平方米，图书馆500平方米，报告厅600平方米，厕所160平方米，田径场（非标）600平方米。新增学位90个。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</si>
  <si>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大姚县石羊镇晨曦小学</t>
  </si>
  <si>
    <t>大姚县石羊镇岔河小学建设项目</t>
  </si>
  <si>
    <t>大姚县石羊镇岔河小学</t>
  </si>
  <si>
    <t>大姚县石羊镇土枧槽小学建设项目</t>
  </si>
  <si>
    <t>新建校舍60平方米及运动场建设，并购置设施设备。</t>
  </si>
  <si>
    <t>大姚县石羊镇土枧槽小学</t>
  </si>
  <si>
    <t>大姚县石羊镇坟箐小学建设项目</t>
  </si>
  <si>
    <t>大姚县石羊镇坟箐小学</t>
  </si>
  <si>
    <t>大姚县石羊镇叭腊小学建设项目</t>
  </si>
  <si>
    <t>大姚县石羊镇叭腊小学</t>
  </si>
  <si>
    <t>大姚县石羊镇杨家箐小学建设项目</t>
  </si>
  <si>
    <t>大姚县石羊镇杨家箐小学</t>
  </si>
  <si>
    <t>大姚县石羊镇潘家小学建设项目</t>
  </si>
  <si>
    <t>新建校舍200平方米及运动场建设，并购置设施设备。</t>
  </si>
  <si>
    <t>大姚县石羊镇潘家小学</t>
  </si>
  <si>
    <t>大姚县石羊镇郭家小学建设项目</t>
  </si>
  <si>
    <t>大姚县石羊镇郭家小学</t>
  </si>
  <si>
    <t>大姚县石羊镇永丰小学建设项目</t>
  </si>
  <si>
    <t>大姚县石羊镇永丰小学</t>
  </si>
  <si>
    <t>大姚县石羊镇拉乍么小学建设项目</t>
  </si>
  <si>
    <t>大姚县石羊镇拉乍么小学</t>
  </si>
  <si>
    <t>大姚县昙华乡昙华完小建设项目</t>
  </si>
  <si>
    <t>新建校舍4200平方米，其中教学楼2000平方米，综合楼1440平方米，食堂600平方米，门卫室40平方米，厕所120平方米，篮球场1200平方米，以及完善围墙、大门等附属设施。新增学位90个。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</si>
  <si>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大姚县昙华乡昙华完小</t>
  </si>
  <si>
    <t>大姚县昙华乡赤石岩小学建设项目</t>
  </si>
  <si>
    <t>大姚县昙华乡赤石岩小学</t>
  </si>
  <si>
    <t>大姚县昙华乡菜西拉小学建设项目</t>
  </si>
  <si>
    <t>大姚县昙华乡菜西拉小学</t>
  </si>
  <si>
    <t>大姚县铁锁乡中心小学建设项目</t>
  </si>
  <si>
    <t>新建学生餐厅300平方米，改造女生宿舍541平方米，挡墙310立方米。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</si>
  <si>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大姚县铁锁乡中心小学</t>
  </si>
  <si>
    <t>大姚县铁锁乡拉巴小学建设项目</t>
  </si>
  <si>
    <t>新建校舍206.4平方米及运动场建设，并购置设施设备</t>
  </si>
  <si>
    <t>大姚县铁锁乡拉巴小学</t>
  </si>
  <si>
    <t>大姚县铁锁乡永和小学建设项目</t>
  </si>
  <si>
    <t>新建校舍47.5平方米及运动场建设，并购置设施设备</t>
  </si>
  <si>
    <t>大姚县铁锁乡永和小学</t>
  </si>
  <si>
    <t>大姚县新街镇小古衙完小建设项目</t>
  </si>
  <si>
    <t>新建校舍901.12平方米及运动场建设，并购置设施设备</t>
  </si>
  <si>
    <t>大姚县新街镇小古衙完小</t>
  </si>
  <si>
    <t>大姚县新街镇团山完小建设项目</t>
  </si>
  <si>
    <t>新建校舍260平方米及运动场建设，并购置设施设备</t>
  </si>
  <si>
    <t>大姚县新街镇团山完小</t>
  </si>
  <si>
    <t>大姚县新街镇碧么完小建设项目</t>
  </si>
  <si>
    <t>新建校舍860平方米及运动场建设，并购置设施设备</t>
  </si>
  <si>
    <t>大姚县新街镇碧么完小</t>
  </si>
  <si>
    <t>大姚县新街镇大古衙完小建设项目</t>
  </si>
  <si>
    <t>新建校舍130平方米及运动场建设，并购置设施设备</t>
  </si>
  <si>
    <t>大姚县新街镇大古衙完小</t>
  </si>
  <si>
    <t>大姚县新街镇钱湾完小建设项目</t>
  </si>
  <si>
    <t>新建校舍1654平方米及运动场建设，并购置设施设备</t>
  </si>
  <si>
    <t>大姚县新街镇钱湾完小</t>
  </si>
  <si>
    <t>大姚县新街镇大桥完小建设项目</t>
  </si>
  <si>
    <t>新建校舍800平方米及运动场建设，并购置设施设备</t>
  </si>
  <si>
    <t>大姚县新街镇大桥完小</t>
  </si>
  <si>
    <t>大姚县新街镇芦川完小建设项目</t>
  </si>
  <si>
    <t>新建校舍480平方米及运动场建设，并购置设施设备</t>
  </si>
  <si>
    <t>大姚县新街镇芦川完小</t>
  </si>
  <si>
    <t>大姚县新街镇瓦房完小建设项目</t>
  </si>
  <si>
    <t>新建校舍16平方米及运动场建设，并购置设施设备</t>
  </si>
  <si>
    <t>大姚县新街镇瓦房完小</t>
  </si>
  <si>
    <t>大姚县新街镇夏家坝完小建设项目</t>
  </si>
  <si>
    <t>新建校舍600平方米及运动场建设，并购置设施设备</t>
  </si>
  <si>
    <t>大姚县新街镇夏家坝完小</t>
  </si>
  <si>
    <t>大姚县新街镇中心完小建设项目</t>
  </si>
  <si>
    <t>新建沐浴室45平方米，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</si>
  <si>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大姚县新街镇中心完小</t>
  </si>
  <si>
    <t>大姚县赵家店镇黄羊岭小学建设项目</t>
  </si>
  <si>
    <t>大姚县赵家店镇黄羊岭小学</t>
  </si>
  <si>
    <t>大姚县赵家店镇大平地完小建设项目</t>
  </si>
  <si>
    <t>新建校舍530平方米及运动场建设，并购置设施设备</t>
  </si>
  <si>
    <t>大姚县赵家店镇大平地完小</t>
  </si>
  <si>
    <t>大姚县赵家店镇中心完小建设项目</t>
  </si>
  <si>
    <t>新建阶梯教室600平方米，露天游泳池500平方米。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</si>
  <si>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大姚县赵家店镇中心完小</t>
  </si>
  <si>
    <t>大姚县赵家店镇江头小学建设项目</t>
  </si>
  <si>
    <t>大姚县赵家店镇江头小学</t>
  </si>
  <si>
    <t>大姚县湾碧乡白坟坝完小建设项目</t>
  </si>
  <si>
    <t>大姚县湾碧乡白坟坝完小</t>
  </si>
  <si>
    <t>大姚县湾碧乡碧拉乍完小建设项目</t>
  </si>
  <si>
    <t>新建校舍120平方米及运动场建设</t>
  </si>
  <si>
    <t>大姚县湾碧乡碧拉乍完小</t>
  </si>
  <si>
    <t>大姚县湾碧乡高坪子完小建设项目</t>
  </si>
  <si>
    <t>新建校舍380平方米及运动场建设，并购置设施设备</t>
  </si>
  <si>
    <t>大姚县湾碧乡高坪子完小</t>
  </si>
  <si>
    <t>大姚县湾碧乡湾碧完小建设项目</t>
  </si>
  <si>
    <t>新建综合楼3300平方米，校园绿化1500平方米，新增学位90个。购置数字教学资源平台设备1套，75寸多媒体设备13套，互动课堂设备13套，师生计算机85台，1套精品录播设备，音体美设备1套，小学实验室设备各1套（含实验室设施设备），电子阅览室1间，电子书法教室1间，机器人教室1间，创客教室1间，3D打印设备1套，高速扫描仪1套，标准化考场13间，校园安防设备1套（80点），校车3辆，图书（电子、纸质）30000册，室内外护眼灯更换68盏，心理咨询室1间，室内外健身设备1套。新增1000兆光纤1560米，建设智慧校园5G+远程互动教学等</t>
  </si>
  <si>
    <t>大姚县湾碧乡湾碧完小</t>
  </si>
  <si>
    <t>大姚县金碧小学建设项目</t>
  </si>
  <si>
    <t>新建校舍4355平方米，其中行政科技图书楼1600平方米，游泳馆500平方米，报告厅2000平方米，消防水泵房170平方米，门卫室85平方米，以及完善围墙、堡坎、水路等附属设施。新增270个学位。购置数字教学资源平台设备1套，86寸多媒体设备10套，互动课堂设备30套，师生计算机170台，1套精品录播设备，音体美设备1套，小学实验室设备各2套（含实验室设施设备），电子阅览室2间，电子书法教室2间，机器人教室1间，创客教室1间，3D打印设备1套，高速扫描仪1套，标准化考场30间，校园安防设备1套（180点），校车3辆，图书（电子、纸质）60000册，室内外护眼灯更换68盏，心理咨询室1间，室内外健身设备1套。新增1000兆光纤3600米，建设智慧校园5G+远程互动教学等</t>
  </si>
  <si>
    <t>大姚县金碧小学</t>
  </si>
  <si>
    <t>大姚县金碧镇金蛉小学建设项目</t>
  </si>
  <si>
    <t>新征地24亩，新建校舍16910平方米，其中综合教学楼7200平方米，教职工宿舍1550平方米，学生宿舍6000平方米，食堂1600平方米，厕所560平方米，运动场8500平方米，完善围墙、护坎、大门、道路等配套设施及购置设施设备。新增1410个学位。购置桌凳1500套，学生用床600套，食堂设备1套，办公设备60套，购置数字教学资源平台设备1套，86寸多媒体设备36套，互动课堂设备36套，师生计算机170台，1套精品录播设备，音体美设备1套，小学实验室设备各2套（含实验室设施设备），电子阅览室2间，电子书法教室2间，机器人教室1间，创客教室1间，3D打印设备1套，高速扫描仪1套，标准化考场36间，校园安防设备1套（180点），校车3辆，图书（电子、纸质）60000册，室内外护眼灯更换68盏，心理咨询室1间，室内外健身设备1套。新增1000兆光纤40000米，建设智慧校园5G+远程互动教学等</t>
  </si>
  <si>
    <t>大姚县金碧镇金蛉小学</t>
  </si>
  <si>
    <t>大姚县金碧镇中心小学建设项目</t>
  </si>
  <si>
    <t>征地6670平方米，新建校舍2660平方米，其中综合楼2500平方米，厕所160平方米，运动场3000平方米。新增学位90个。购置数字教学资源平台设备1套，75寸多媒体设备8套，互动课堂设备8套，师生计算机85台，1套精品录播设备，音体美设备1套，小学实验室设备各1套（含实验室设施设备），电子阅览室1间，电子书法教室1间，机器人教室1间，创客教室1间，3D打印设备1套，高速扫描仪1套，标准化考场8间，校园安防设备1套（80点），校车3辆，图书（电子、纸质）30000册，室内外护眼灯更换68盏，心理咨询室1间，室内外健身设备1套。新增1000兆光纤980米，建设智慧校园5G+远程互动教学等</t>
  </si>
  <si>
    <t>大姚县金碧镇中心小学</t>
  </si>
  <si>
    <t>大姚县金碧镇三槐小学建设项目</t>
  </si>
  <si>
    <t>新建校舍80平方米及运动场建设，并购置设施设备。</t>
  </si>
  <si>
    <t>大姚县金碧镇三槐小学</t>
  </si>
  <si>
    <t>大姚县金碧镇泗溪小学建设项目</t>
  </si>
  <si>
    <t>新建厨房80平方米，户外活动场2400平方米，围墙150平方米。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</si>
  <si>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大姚县金碧镇泗溪小学</t>
  </si>
  <si>
    <t>大姚县金碧镇金家地完小建设项目</t>
  </si>
  <si>
    <t>大姚县金碧镇金家地完小</t>
  </si>
  <si>
    <t>大姚县金碧镇刚诚完小建设项目</t>
  </si>
  <si>
    <t>新建校舍700平方米，其中食堂500平方米，厕所200平方米，以及完善大门、围墙、绿化等附属设施。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</si>
  <si>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大姚县金碧镇刚诚完小</t>
  </si>
  <si>
    <t>大姚县金碧镇平山小学建设项目</t>
  </si>
  <si>
    <t>新建校舍1140平方米，其中综合楼560平方米，食堂120平方米，学生宿舍360平方米，厕所100平方米。新增30个学位。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</si>
  <si>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大姚县金碧镇平山小学</t>
  </si>
  <si>
    <t>大姚县金碧镇黄海屯完小建设项目</t>
  </si>
  <si>
    <t>新建综合楼800平方米及运动场建设，并购置设施设备。新增30个学位。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</si>
  <si>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大姚县金碧镇黄海屯完小</t>
  </si>
  <si>
    <t>大姚县金碧镇施永屯小学建设项目</t>
  </si>
  <si>
    <t>新建厨房80平方米，足球场2400平方米，围墙150平方米。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</si>
  <si>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大姚县金碧镇施永屯小学</t>
  </si>
  <si>
    <t>大姚县金碧镇鲁村完小建设项目</t>
  </si>
  <si>
    <t>新建足球场3600平方米。购置数字教学资源平台设备1套，75寸多媒体设备12套，互动课堂设备12套，师生计算机85台，1套精品录播设备，音体美设备1套，小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980米，建设智慧校园5G+远程互动教学等</t>
  </si>
  <si>
    <t>大姚县金碧镇鲁村完小</t>
  </si>
  <si>
    <t>初中教育项目</t>
  </si>
  <si>
    <t>大姚县中小学智慧校园项目</t>
  </si>
  <si>
    <t>新建118所中小学、109所幼儿园数字教学资源平台，118所中小学多媒体、1+N互动课堂全覆盖，师生计算机，学生平板，54所中小学精品录播教室设备</t>
  </si>
  <si>
    <t xml:space="preserve">2021-2025年 </t>
  </si>
  <si>
    <t>各中小学、幼儿园校园内</t>
  </si>
  <si>
    <t>大姚县教育体育局</t>
  </si>
  <si>
    <t>大姚县中小学功能室项目</t>
  </si>
  <si>
    <t>新建54所中小学实验室配套设施设备，音体美教室、电子阅览室，电子备课室，电子书法教室，机器人教室，创客教室，13所中学理化生仿真实验室设施设备</t>
  </si>
  <si>
    <t>2021-2025年</t>
  </si>
  <si>
    <t>各中小学校园内</t>
  </si>
  <si>
    <t>大姚县中小学幼儿园设备提升项目</t>
  </si>
  <si>
    <t>新建13所中学标准化考场，19个高清视频会议系统，54所中小学3D打印、高速扫描仪，227所中小学幼儿园校园安防，227所中小学幼儿园图书更新，118所中小学校校车，109所幼儿园智慧校园建设</t>
  </si>
  <si>
    <t>大姚县中小学幼儿园校园师生健康项目</t>
  </si>
  <si>
    <t>新建227所中小学幼儿园教师、办公室、图书馆（室）、宿舍、走廊、室内外护眼照明设施设备。54所中小学心理咨询室，心理辅导室、宣泄室、亲情小屋。227所中小幼儿园室内外健身设施设备</t>
  </si>
  <si>
    <t>大姚县中小学幼儿园校园安全监控系统建设项目</t>
  </si>
  <si>
    <t>新建181所中小学幼儿园校园安全监控系统，及相关设施设备</t>
  </si>
  <si>
    <t>大姚县各乡镇</t>
  </si>
  <si>
    <t>2024年9月</t>
  </si>
  <si>
    <t>2025年12月</t>
  </si>
  <si>
    <t>大姚县学校消防系统建设项目</t>
  </si>
  <si>
    <t>新建140所中小学幼儿园消防系统及相关设施设备</t>
  </si>
  <si>
    <t>大姚县中小学幼儿园校园污水处理系统建设项目</t>
  </si>
  <si>
    <t>新建140所中小学幼儿园污水处理系统及相关设施设备</t>
  </si>
  <si>
    <t>大姚县校园足球场建设项目</t>
  </si>
  <si>
    <t>新建18所中小学校园足球场</t>
  </si>
  <si>
    <t>大姚县中小学教师周转宿舍建设项目</t>
  </si>
  <si>
    <t>新建中小学教师周转宿舍1500套52500平方米</t>
  </si>
  <si>
    <t>大姚县第二中学建设项目</t>
  </si>
  <si>
    <t>新建校舍700平方米，其中报告厅500平方米，图书馆200平方米，以及完善大门、围墙等附属设施。购置数字教学资源平台设备1套，75寸多媒体设备18套，互动课堂设备18套，师生计算机167台，1套精品录播设备，音体美设备1套，中学实验室设备各1套（含实验室设施设备），电子阅览室1间，电子书法教室1间，机器人教室1间，创客教室1间，3D打印设备1套，高速扫描仪1套，标准化考场18间，校园安防设备1套（120点），校车3辆，图书（电子、纸质）30000册，室内外护眼灯更换68盏，心理咨询室1间，室内外健身设备1套。新增1000兆光纤2160米，建设智慧校园5G+远程互动教学等</t>
  </si>
  <si>
    <t>大姚县第二中学</t>
  </si>
  <si>
    <t>大姚县桂花初级中学建设项目</t>
  </si>
  <si>
    <t>新建学生浴室200平方米，改造校舍1375平方米，其中学生宿舍1200平方米，厕所175平方米。购置数字教学资源平台设备1套，75寸多媒体设备14套，互动课堂设备14套，师生计算机123台，2套精品录播设备，音体美设备2套，中小学实验室设备各1套（含实验室设施设备），电子阅览室2间，电子书法教室2间，机器人教室2间，创客教室2间，3D打印设备2套，高速扫描仪2套，标准化考场34间，校园安防设备1套（180点），校车3辆，图书（电子、纸质）30000册，室内外护眼灯更换168盏，心理咨询室1间，室内外健身设备1套。新增1000兆光纤1680米，建设智慧校园5G+远程互动教学等</t>
  </si>
  <si>
    <t>大姚县桂花初级中学</t>
  </si>
  <si>
    <t>大姚县六苴镇初级中学建设项目</t>
  </si>
  <si>
    <t>新建游泳池200平方米，以及完善挡墙等附属设施。购置数字教学资源平台设备1套，75寸多媒体设备9套，互动课堂设备12套，师生计算机123台，1套精品录播设备，音体美设备1套，中学实验室设备各1套（含实验室设施设备），电子阅览室1间，电子书法教室1间，机器人教室1间，创客教室1间，3D打印设备1套，高速扫描仪1套，标准化考场9间，校园安防设备1套（80点），校车3辆，图书（电子、纸质）30000册，室内外护眼灯更换68盏，心理咨询室1间，室内外健身设备1套。新增1000兆光纤1080米，建设智慧校园5G+远程互动教学等</t>
  </si>
  <si>
    <t>大姚县六苴镇初级中学</t>
  </si>
  <si>
    <t>大姚县龙街镇初级中学建设项目</t>
  </si>
  <si>
    <t>新建校舍6000平方米，其中综合楼1600平方米，阶梯教室600平方米，风雨活动室3000平方米，游泳馆800平方米，足球场9800平方米，篮球场1200平方米，以及完善道路、挡墙、围墙、给排水等附属工程。购置数字教学资源平台设备1套，75寸多媒体设备12套，互动课堂设备12套，师生计算机140台，1套精品录播设备，音体美设备1套，中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1440米，建设智慧校园5G+远程互动教学等</t>
  </si>
  <si>
    <t>大姚县龙街镇初级中学</t>
  </si>
  <si>
    <t>大姚县民族中学建设项目</t>
  </si>
  <si>
    <t>新建校舍3660平方米，其中综合楼1500平方米，图书馆1000平方米，报告厅1000平方米，厕所160平方米，运动场2800平方米，以及完善围墙、道路等附属设施。新增学位150个。购置数字教学资源平台设备1套，86寸多媒体设备34套，互动课堂设备34套，师生计算机248台，2套精品录播设备，音体美设备2套，中小学实验室设备各1套（含实验室设施设备），电子阅览室2间，电子书法教室2间，机器人教室2间，创客教室2间，3D打印设备2套，高速扫描仪2套，标准化考场34间，校园安防设备1套（280点），校车5辆，图书（电子、纸质）60000册，室内外护眼灯更换408盏，心理咨询室1间，室内外健身设备1套。新增1000兆光纤4080米，建设智慧校园5G+远程互动教学等</t>
  </si>
  <si>
    <t>大姚县民族中学</t>
  </si>
  <si>
    <t>大姚县三岔河初级中学建设项目</t>
  </si>
  <si>
    <t>新建校舍3600平方米。购置数字教学资源平台设备1套，75寸多媒体设备10套，互动课堂设备10套，师生计算机134台，1套精品录播设备，音体美设备1套，中学实验室设备各1套（含实验室设施设备），电子阅览室1间，电子书法教室1间，机器人教室1间，创客教室1间，3D打印设备1套，高速扫描仪1套，标准化考场10间，校园安防设备1套（80点），校车3辆，图书（电子、纸质）30000册，室内外护眼灯更换68盏，心理咨询室1间，室内外健身设备1套。新增1000兆光纤1200米，建设智慧校园5G+远程互动教学等</t>
  </si>
  <si>
    <t>大姚县三岔河初级中学</t>
  </si>
  <si>
    <t>大姚县三台综合初级中学建设项目</t>
  </si>
  <si>
    <t>新建教师周转房840平方米，征地1500平方米新建足球场1000平方米，围墙150平方米。购置数字教学资源平台设备1套，75寸多媒体设备9套，互动课堂设备9套，师生计算机128台，1套精品录播设备，音体美设备1套，中学实验室设备各1套（含实验室设施设备），电子阅览室1间，电子书法教室1间，机器人教室1间，创客教室1间，3D打印设备1套，高速扫描仪1套，标准化考场9间，校园安防设备1套（80点），校车3辆，图书（电子、纸质）30000册，室内外护眼灯更换68盏，心理咨询室1间，室内外健身设备1套。新增1000兆光纤1080米，建设智慧校园5G+远程互动教学等</t>
  </si>
  <si>
    <t>大姚县三台综合初级中学</t>
  </si>
  <si>
    <t>大姚县昙华初级中学建设项目</t>
  </si>
  <si>
    <t>新建校舍2700平方米，其中综合楼2500平方米，餐厅200平方米，以及围墙、挡墙等附属工程。购置数字教学资源平台设备1套，86寸多媒体设备20套，互动课堂设备20套，师生计算机126台，2套精品录播设备，音体美设备2套，中小学实验室设备各1套（含实验室设施设备），电子阅览室2间，电子书法教室2间，机器人教室2间，创客教室2间，3D打印设备2套，高速扫描仪2套，标准化考场20间，校园安防设备1套（210点），校车3辆，图书（电子、纸质）30000册，室内外护眼灯更换240盏，心理咨询室1间，室内外健身设备1套。新增1000兆光纤2400米，建设智慧校园5G+远程互动教学等</t>
  </si>
  <si>
    <t>大姚县昙华初级中学</t>
  </si>
  <si>
    <t>大姚县铁锁初级中学建设项目</t>
  </si>
  <si>
    <t>新建校舍1020平方米，其中食堂餐厅900平方米，厕所120平方米，及人行天桥。购置数字教学资源平台设备1套，75寸多媒体设备9套，互动课堂设备9套，师生计算机123台，1套精品录播设备，音体美设备1套，中学实验室设备各1套（含实验室设施设备），电子阅览室1间，电子书法教室1间，机器人教室1间，创客教室1间，3D打印设备1套，高速扫描仪1套，标准化考场9间，校园安防设备1套（80点），校车3辆，图书（电子、纸质）30000册，室内外护眼灯更换68盏，心理咨询室1间，室内外健身设备1套。新增1000兆光纤1080米，建设智慧校园5G+远程互动教学等</t>
  </si>
  <si>
    <t>大姚县铁锁初级中学</t>
  </si>
  <si>
    <t>大姚县新街镇初级中学建设项目</t>
  </si>
  <si>
    <t>新建报告厅1000平方米，游泳池600平方米，运动场3243平方米。购置数字教学资源平台设备1套，75寸多媒体设备12套，互动课堂设备12套，师生计算机149台，1套精品录播设备，音体美设备1套，中学实验室设备各1套（含实验室设施设备），电子阅览室1间，电子书法教室1间，机器人教室1间，创客教室1间，3D打印设备1套，高速扫描仪1套，标准化考场12间，校园安防设备1套（80点），校车3辆，图书（电子、纸质）30000册，室内外护眼灯更换68盏，心理咨询室1间，室内外健身设备1套。新增1000兆光纤1440米，建设智慧校园5G+远程互动教学等</t>
  </si>
  <si>
    <t>大姚县新街镇初级中学</t>
  </si>
  <si>
    <t>大姚县湾碧初级中学建设项目</t>
  </si>
  <si>
    <t>新建11人制足球场人工草坪11600平方米、游泳池1600平方米。购置数字教学资源平台设备1套，75寸多媒体设备13套，互动课堂设备13套，师生计算机143台，1套精品录播设备，音体美设备1套，中学实验室设备各1套（含实验室设施设备），电子阅览室1间，电子书法教室1间，机器人教室1间，创客教室1间，3D打印设备1套，高速扫描仪1套，标准化考场13间，校园安防设备1套（80点），校车3辆，图书（电子、纸质）30000册，室内外护眼灯更换68盏，心理咨询室1间，室内外健身设备1套。新增1000兆光纤1560米，建设智慧校园5G+远程互动教学等</t>
  </si>
  <si>
    <t>大姚县湾碧初级中学</t>
  </si>
  <si>
    <t>普通高中教育项目</t>
  </si>
  <si>
    <t>大姚县第一中学建设项目</t>
  </si>
  <si>
    <t>征地54亩，新建校舍28100平方米，其中教学楼4000平方米，综合楼5000平方米，风雨操场4300平方米，学生宿舍6000平方米，食堂5000平方米，厕所600平方米，办公楼3200平方米；新建运动场14160平方米，其中篮球场7296平方米，排球场6864平方米，以及完善围墙、道路、大门、广场、挡墙、护坡等附属工程。新增学位500个。购置数字教学资源平台设备1套，86寸多媒体设备81套，互动课堂设备81套，师生计算机800台，6套精品录播设备，音体美设备4套，完全中学实验室设备2套（含实验室设施设备），电子阅览室4间，电子书法教室6间，机器人教室6间，创客教室6间，3D打印设备6套，高速扫描仪6套，标准化考场81间，校园安防设备一套（600点），校车10辆，图书（电子、纸质）100000册，室内外护眼灯更换1296盏，心理咨询室4间，室内外健身设备4套。新增10000光纤9840米，建设智慧校园5G+远程互动教学等</t>
  </si>
  <si>
    <t>大姚县第一中学</t>
  </si>
  <si>
    <t>大姚县实验中学建设项目</t>
  </si>
  <si>
    <t>新建校舍16916平方米，其中综合楼8700平方米，厕所456平方米，阶梯教室1760平方米，室内体育馆5000平方米，学生餐厅1000平方米；新建运动场21780平方米，其中篮球场7280平方米11人制足球场14500平方米，以及完善给排水、消防、围墙、挡墙等附属工程。新增学位300个。购置数字教学资源平台设备1套，86寸多媒体设备84套，互动课堂设备84套，师生计算机800台，6套精品录播设备，音体美设备4套，完全中学实验室设备2套（含实验室设施设备），电子阅览室4间，电子书法教室6间，机器人教室6间，创客教室6间，3D打印设备6套，高速扫描仪6套，标准化考场84间，校园安防设备一套（600点），校车10辆，图书（电子、纸质）100000册，室内外护眼灯更换1296盏，心理咨询室4间，室内外健身设备4套。新增10000光纤10080米，建设智慧校园5G+远程互动教学等</t>
  </si>
  <si>
    <t>大姚县实验中学</t>
  </si>
  <si>
    <t>职业高中教育项目</t>
  </si>
  <si>
    <t>大姚县职业教育中心建设项目</t>
  </si>
  <si>
    <t>新建校舍3320平方米，其中食堂餐厅3000平方米，厕所320平方米，足球场12000平方米，道路10000平方米。新增学位150个。大中型汽车检测与维修设备一批，汽车运用与维修专业实训设备一批，机电技术应用专业实训设备一批，电子商务专业实训设备一批，烹饪专业实训设备一批，学生课桌凳1500套，学生高低床800张。新增1000兆光纤2000米，建设智慧校园5G+远程互动教学等（校园全覆盖）</t>
  </si>
  <si>
    <t>大姚县职业教育中心</t>
  </si>
  <si>
    <t>成人中专教育项目</t>
  </si>
  <si>
    <t>大姚县教师进修学校建设项目</t>
  </si>
  <si>
    <t>新征地30亩，新建校舍6000平方米，其中综合教学楼3000平方米，学员宿舍2000平方米，食堂餐厅800平方米，厕所200平方米，运动场2400平方米，以及完善附属设施。新增学位600个。报告厅80寸拼接屏电视墙80平米2块，全数字音源、扩声、控制系统，红外无线会议系统（20个单元）2套，报告席桌凳11套、报告席报告台1套，坐席400套（小报告厅100套、大报告厅300套），多媒体86交互式教学一体机教室设备8套，培训教室全数字音源、扩声、控制系统8套（教室6套、计算机教室2套），98吋会议室多媒体一体机1套；计算机教室电脑100套，桌凳100套；培训教室课桌凳600套，学员公寓标间配套设施200套，学员餐厅配套设施1套，高清摄像机1台。新增1000兆光纤1000米，建设智慧校园5G+远程互动教学等（校园全覆盖）</t>
  </si>
  <si>
    <t>2025年9月</t>
  </si>
  <si>
    <t>2026年12月</t>
  </si>
  <si>
    <t>大姚县教师进修学校</t>
  </si>
  <si>
    <t>特殊教育项目</t>
  </si>
  <si>
    <t>大姚县特殊教育学校建设项目</t>
  </si>
  <si>
    <t>新建校舍8000平方米，其中综合教学楼4000平方米，学生宿舍2000平方米，教师宿舍1120平方米，食堂餐厅880平方米，运动场9000平方米，以及附属设施建设。购置桌凳100套，学生用床100套，食堂设备1套，办公设备30套，康复设备1套，86寸多媒体设备12套，师生计算机20台，1套精品录播设备，音体美设备1套，实验室设备各1套（含实验室设施设备），电子阅览室1间，电子书法教室1间，3D打印设备1套，校园安防设备1套（80点），校车3辆，图书（电子、纸质）5000册，室内外护眼灯更换20盏，心理咨询室1间。新增1000兆光纤2000米，建设智慧校园5G+远程互动教学等（校园全覆盖）</t>
  </si>
  <si>
    <t>大姚县特殊教育学校</t>
  </si>
  <si>
    <t>（八）</t>
  </si>
  <si>
    <t>其他教育项目</t>
  </si>
  <si>
    <t>大姚县专门教育学校建设项目</t>
  </si>
  <si>
    <t>新建校舍5000平方米及运动场建设、附属设施建设，并购置设施设备</t>
  </si>
  <si>
    <t>大姚县专门教育学校</t>
  </si>
  <si>
    <t>大姚县幼托中心建设项目</t>
  </si>
  <si>
    <t>新建保育及辅助用房7000平方米，室外活动场5000平方米，以及完善附属设施。购置桌凳400套，午睡床400套，食堂设备1套，玩教具柜12组，物品柜12组，办公设备30套，数字教学资源平台设备1套，多媒体设备12套，1套精品录播设备，幼儿玩教具设备各1套，校园安防设备1套（80点），校车3辆，幼儿绘本1000册，室内外护眼灯更换20盏。新增1000兆光纤1000米，建设智慧校园5G+远程互动教学</t>
  </si>
  <si>
    <t>大姚县幼托中心</t>
  </si>
  <si>
    <t>（九）</t>
  </si>
  <si>
    <t>体育项目</t>
  </si>
  <si>
    <t>大姚县青少年业余体育学校训练中心</t>
  </si>
  <si>
    <t>新建足球场、篮球场、网球场、羽毛球场、排球场、体操馆、标准塑胶跑道、综合体能训练馆</t>
  </si>
  <si>
    <t>县城东片区</t>
  </si>
  <si>
    <t>大姚县高原特色体育训练基地</t>
  </si>
  <si>
    <t>新建田径、皮划艇、自行车、足球、攀岩、登山等项目训练场地</t>
  </si>
  <si>
    <t>永丰湖及周边乡镇</t>
  </si>
  <si>
    <t>大姚县全民健身运动中心</t>
  </si>
  <si>
    <t>新建游泳馆、乒乓球馆、篮球场、足球场、排球场、网球场、羽毛球球场、健身路径等体育基础设施</t>
  </si>
  <si>
    <t>县城</t>
  </si>
  <si>
    <t>大姚县青少年校外活动中心整体搬迁</t>
  </si>
  <si>
    <t>新建综合培训楼、足球场、乒乓球馆、田径场、篮球场、网球场、排球场等项目</t>
  </si>
  <si>
    <t>大姚县乡村全民健身活动中心</t>
  </si>
  <si>
    <t>新建乡镇全民健身综合楼12幢，配套篮球场，气排球场，羽毛球场，足球场等设施</t>
  </si>
  <si>
    <t>全县12个乡镇政府所在社区</t>
  </si>
  <si>
    <t>大姚县游泳馆综合体</t>
  </si>
  <si>
    <t>新建游泳馆一座，附属看台座椅3000个及附属设施</t>
  </si>
  <si>
    <t>大姚县城市体育运动中心</t>
  </si>
  <si>
    <t>新建大姚县带10000看台标准跑道及足球场，游泳馆，篮球馆、羽毛球馆、乒乓球馆、网球馆等设施</t>
  </si>
  <si>
    <t>县城西河北路与校场路之间</t>
  </si>
  <si>
    <t>大姚县社会足球场</t>
  </si>
  <si>
    <t>新建各乡镇社会标准足球场6块，非标12块</t>
  </si>
  <si>
    <t>大姚县特色体育人才训练基地</t>
  </si>
  <si>
    <t>在全县各学校新建（改扩建）足球、篮球、羽毛球、排球、乒乓球、体操、田径等体育场地或设施</t>
  </si>
  <si>
    <t>全县各学校</t>
  </si>
  <si>
    <t>大姚县校园足球场</t>
  </si>
  <si>
    <t>在全县各学校新建（改扩建）15块标准11人制足球场地</t>
  </si>
  <si>
    <t>大姚县农村体育健身工程</t>
  </si>
  <si>
    <t>150个自然村建设标准水泥球场一块，乒乓球桌2张</t>
  </si>
  <si>
    <t>2021—2025</t>
  </si>
  <si>
    <t>各村组</t>
  </si>
  <si>
    <t>大姚县灯光篮球场</t>
  </si>
  <si>
    <t>50个行政村建设一个带看台标准灯光篮球场</t>
  </si>
  <si>
    <t>各乡镇行政村</t>
  </si>
  <si>
    <t>大姚县健身步道</t>
  </si>
  <si>
    <t>县城及乡镇建设健身步道100公里</t>
  </si>
  <si>
    <t>县城、乡镇</t>
  </si>
  <si>
    <t>环百草岭金沙江200公里越野赛道</t>
  </si>
  <si>
    <t>百草岭金沙江沿线建设山地车越野赛道</t>
  </si>
  <si>
    <t>2023—2029</t>
  </si>
  <si>
    <t>百草岭周边</t>
  </si>
  <si>
    <t>大姚县金沙江水上训练基地</t>
  </si>
  <si>
    <t>建设金沙江水上训练基地，含运动员住宿综合楼</t>
  </si>
  <si>
    <t>2024—2030</t>
  </si>
  <si>
    <t>金沙江</t>
  </si>
  <si>
    <t>大姚三潭高原训练基地</t>
  </si>
  <si>
    <t>建设健康栈道25公里，蹦极、攀岩训练场所</t>
  </si>
  <si>
    <t>2023—2026</t>
  </si>
  <si>
    <t>赵家店三潭</t>
  </si>
  <si>
    <t>大姚县自行车赛道</t>
  </si>
  <si>
    <t>环大姚县城建设自行车赛道30公里</t>
  </si>
  <si>
    <t>2024—2026</t>
  </si>
  <si>
    <t>大姚县城周边</t>
  </si>
  <si>
    <t>大姚县校园游泳池、游泳馆</t>
  </si>
  <si>
    <t>大姚县学校修建游泳池30个，游泳馆10座</t>
  </si>
  <si>
    <t>2024—2029</t>
  </si>
  <si>
    <t>大姚县相关学校</t>
  </si>
  <si>
    <t>八</t>
  </si>
  <si>
    <t>旅游业投资</t>
  </si>
  <si>
    <t>石羊古镇国家4A级旅游景区巩固提升项目</t>
  </si>
  <si>
    <t>按照国家4A级景区标准，实施改造提升工程，完善软硬件设施，提升管理和服务水平</t>
  </si>
  <si>
    <t>石羊镇人民政府、大姚石羊古镇旅游开发公司</t>
  </si>
  <si>
    <t>三潭景区旅游开发建设项目</t>
  </si>
  <si>
    <t>对大姚县三潭瀑布按4A级景区进行规划建设。新建景区旅游公路6.8千米、景区游步道6.2千米；配套建设高空探险玻璃栈道2座、自驾车露营地1个50亩、直升机低空游停机坪5000㎡、观景平台3000㎡、夜间体验式文化餐饮综合设施8000㎡、旅游厕所600㎡、智慧厕所360㎡；配套完善游客接待中心3500㎡、旅游标识标牌1套、智慧景区管理系统1套以及配套建设环保、安防、道路绿化、给排水、灯光亮化等配套服务设施</t>
  </si>
  <si>
    <t>赵家店镇人民政府县文化和旅游局</t>
  </si>
  <si>
    <t>昙华山国家3A级旅游景区巩固提升项目</t>
  </si>
  <si>
    <t>按照国家3A级旅游景区标准，实施改造提升工程，完善软硬件设施，提升管理和服务水平</t>
  </si>
  <si>
    <t>昙华乡人民政府</t>
  </si>
  <si>
    <t>西河印象国家3A级旅游景区巩固提升项目</t>
  </si>
  <si>
    <t>大姚县文化和旅游局</t>
  </si>
  <si>
    <t>石羊古镇文化旅游特色小镇建设项目</t>
  </si>
  <si>
    <t>依托石羊历史文化、地方民俗特色和自然景观，以儒家文化、千年盐文化和农桑文化为主线，按照“一轴、两区、三大旅游功能区”的结构布局，实施“发扬光大儒文化、做强做精盐文化和做活做好农桑文章”三大发展战略，打造“千年古盐博物馆、祭孔求学目的地、休闲观光生态园”，巩固提升云南旅游名镇和国家4A级旅游区创建成果</t>
  </si>
  <si>
    <t>石羊镇人民政府</t>
  </si>
  <si>
    <t>大姚核桃康养小镇建设项目</t>
  </si>
  <si>
    <t>以“发展核桃特色产业，休闲养生、生态宜居”为核心品牌定位，以核桃文化园和核桃交易市场、核桃精深加工产业链的特色产业为主体，结合永丰湖梅溪村生态农业观光、湿地旅游休闲度假、核桃产业开发集中示范园区、运动健身和宜居康养服务开发建设，将其打造成为以核桃美食、核桃康养、核桃产业加工为一体的特色产业型宜居康养小镇</t>
  </si>
  <si>
    <t>大姚湾碧傣族傈僳族风情旅游小镇建设项目</t>
  </si>
  <si>
    <t>按照国家3A级旅游景区标准打造傣族傈僳族风情小镇。建设完善旅游公路、码头、游客接待中心，改造提升民族文化广场设施等旅游公共服务设施,景区景点开发建设，提升旅游住宿、餐饮接待设施、农家乐等旅游接待设施；打造以6万亩芒果基地为支柱的农业生态观光园</t>
  </si>
  <si>
    <t>湾碧乡人民政府</t>
  </si>
  <si>
    <t>赵家店特色旅游小镇</t>
  </si>
  <si>
    <t>按照国家3A级旅游景区标准打造特色小镇。建设小镇游览步道、水、电、路、通信、垃圾处理场、污水处理厂等基础设施，新建停车场、游憩设施、游览标识标牌、旅游厕所、旅游宾馆、餐饮、农家乐等旅游服务设施，对小镇房屋进行文化包装，包装景区景点，宣传促销旅游线路</t>
  </si>
  <si>
    <t>赵家店镇人民政府</t>
  </si>
  <si>
    <t>龙街镇现代农业休闲旅游小镇建设项目</t>
  </si>
  <si>
    <t>利用龙街列为全国农业特色小镇的机遇，大力发展现代休闲农业，建设小镇游览步道、水、电、路、通信、垃圾处理场、污水处理厂等基础设施,新建游客接待中心、停车场、游憩设施、游览标识标牌、旅游厕所、旅游宾馆、餐饮、农家乐等旅游服务设施，建设现代农业休闲旅游小镇</t>
  </si>
  <si>
    <t>龙街镇人民政府</t>
  </si>
  <si>
    <t>新街镇现代农业休闲旅游小镇建设项目</t>
  </si>
  <si>
    <t>利用新街列为全省农业特色小镇的机遇，大力发展现代休闲农业，建设小镇游览步道、水、电、路、通信、垃圾处理场、污水处理厂等基础设施,新建游客接待中心、停车场、游憩设施、游览标识标牌、旅游厕所、旅游宾馆、餐饮、农家乐等旅游服务设施，建设现代农业休闲旅游小镇</t>
  </si>
  <si>
    <t>新街镇人民政府</t>
  </si>
  <si>
    <t>昙华乡彝族生态旅游小镇建设</t>
  </si>
  <si>
    <t>按照国家3A级旅游景区标准打造特色小镇。建设景区标志性建筑,建设景区旅游公路、游览步道、水、电、路、通信、垃圾处理场等基础设施,新建游客接待中心、停车场、游憩设施、游览标识标牌、景物介绍牌、旅游厕所、旅游宾馆、餐饮、农家乐、自驾游营地等旅游服务设施,挖掘和整理彝族文化,包装景区景点,宣传促销旅游线路</t>
  </si>
  <si>
    <t>大姚县“旅游+”“美丽县城”融合项目建设</t>
  </si>
  <si>
    <t>重点实施蜻蛉湖、南入城口景观、县城灯光亮化提升工程，打造核桃文化主题街、西河印象彝族文化主题街、金碧公园，提升完善旅游功能和要素，打造特色风貌，丰富文化旅游产品</t>
  </si>
  <si>
    <t>昙华乡松子园村、白油地村旅游名村创建项目</t>
  </si>
  <si>
    <t>按照云南省旅游名村的标准，完善村庄基础设施和旅游服务设施，提升村庄管理水平，将该村打造成为美丽乡村民族文化旅游特色旅游村</t>
  </si>
  <si>
    <t>三台乡三台社区旅游名村创建项目</t>
  </si>
  <si>
    <t>三台乡人民政府</t>
  </si>
  <si>
    <t>桂花镇自必苴村旅游名村创建项目</t>
  </si>
  <si>
    <t>桂花镇人民政府</t>
  </si>
  <si>
    <t>金碧镇七街赵祚传红色旅游名村创建项目</t>
  </si>
  <si>
    <t>按照云南省旅游名村的标准，完善村庄基础设施和旅游服务设施，提升村庄管理水平，将该村打造成为红色旅游示范村</t>
  </si>
  <si>
    <t>金碧镇人民政府</t>
  </si>
  <si>
    <t>石羊镇文联村旅游名村创建项目</t>
  </si>
  <si>
    <t>按照云南省旅游名村的标准，完善村庄基础设施和旅游服务设施，提升村庄管理水平，将该村打造成为云南省旅游特色旅游名村</t>
  </si>
  <si>
    <t>桂花镇桂花大村旅游扶贫示范村改造提升建设项目</t>
  </si>
  <si>
    <t>按照云南省旅游扶贫示范村的标准，依托百草岭和核桃林旅游资源，完善村庄基础设施和旅游服务设施，提升村庄管理水平，巩固提升桂花大村云南省旅游扶贫村建设成果，将其提升为省旅游扶贫示范村</t>
  </si>
  <si>
    <t>三岔河镇三岔河荃马箐旅游扶贫示范村创建项目</t>
  </si>
  <si>
    <t>按照云南省旅游扶贫示范村的标准，依托核桃林旅游资源，完善村庄基础设施和旅游服务设施，提升村庄管理水平，将其创建为省旅游扶贫示范村</t>
  </si>
  <si>
    <t>三岔河镇人民政府</t>
  </si>
  <si>
    <t>龙街镇美泗村旅游扶贫示范村创建项目</t>
  </si>
  <si>
    <t>按照云南省旅游扶贫示范村的标准，依托徐霞客游线标志地旅游资源，完善村庄基础设施和旅游服务设施，提升村庄管理水平，将其创建为省旅游扶贫示范村</t>
  </si>
  <si>
    <t>三台乡三台社区旅游扶贫示范村建设项目</t>
  </si>
  <si>
    <t>按照云南省旅游扶贫示范村的标准，依托三台乡古树核桃、彝族文化等旅游资源，完善村庄基础设施和旅游服务设施，提升村庄管理水平，将其创建为省旅游扶贫示范村</t>
  </si>
  <si>
    <t>昙华乡旅游扶贫示范乡改造提升建设项目</t>
  </si>
  <si>
    <t>按照云南省旅游扶贫示范乡的标准，完善昙华乡基础设施和旅游服务设施，提升昙华乡旅游扶贫示范乡管理水平，巩固昙华乡云南省旅游扶贫示范乡创建成果</t>
  </si>
  <si>
    <t>大姚县南永公路沿线乡村旅游示范带建设项目</t>
  </si>
  <si>
    <t>以西南第一高瀑三潭瀑布景区、大姚古八景、仓街赤蒲渔舟恢复、乡村旅游开发为核心，建设包括文化旅游、彝族特色饮食、探险观光、生态自驾游、观光农业、特色种植、特色养殖、科普考察、旅游扶贫项目的文化旅游和农业产业综合开发项目</t>
  </si>
  <si>
    <t>金碧镇人民政府
赵家店镇人民政府</t>
  </si>
  <si>
    <t>湾碧乡碧水庄园建设项目</t>
  </si>
  <si>
    <t>按照精品农庄的标准，建设度假山庄，包括餐饮、住宿中心、商贸中心和会议中心、农家乐园（农家、大棚蔬菜、果园等）、休闲垂钓和江岸旅游观光。基础设施主要是果园农田步道、休闲亭廊、供电、给排水和电信等设施</t>
  </si>
  <si>
    <t>三台古树核桃庄园建设项目</t>
  </si>
  <si>
    <t>按照精品农庄的标准，围绕三台赛装节暨核桃文化节，打造出具有核桃特色、彝乡特点的美丽大姚休闲度假基地，建设包括赛装活动、青皮核桃采摘农业体验活动、核桃产品展示交易、大姚核桃产业发展论坛、讲座、核桃电商功能区、核桃王竞评、以核桃为题材的摄影展、书画展、大姚彝绣手工艺品展销等，形成一个以节庆带动、特色支撑的核桃文化</t>
  </si>
  <si>
    <t>赵家店镇紫照庄园提升改造项目</t>
  </si>
  <si>
    <t>按照精品农庄的标准，对农庄的基础设施、旅游服务设施进行改造提升，提高管理水平</t>
  </si>
  <si>
    <t>大姚县K庄园提升改造建设项目</t>
  </si>
  <si>
    <t>建设一批品牌农家乐</t>
  </si>
  <si>
    <t>新建、提升改造建设品牌农家乐15家</t>
  </si>
  <si>
    <t>县内各乡镇</t>
  </si>
  <si>
    <t>各乡镇人民民政府</t>
  </si>
  <si>
    <t>新建、提升一批精品旅游饭店</t>
  </si>
  <si>
    <t>新建、提升精品旅游饭店3个以上</t>
  </si>
  <si>
    <t>新建和提升一批星级酒店</t>
  </si>
  <si>
    <t>按照四星级标准，对庞业大酒店、咪依噜大酒店进行提升改造；按照三星级标准，对石羊古镇香河酒店进行提升改造，使大姚县高星级酒店达3家以上</t>
  </si>
  <si>
    <t>新建和提升一批旅游民宿</t>
  </si>
  <si>
    <t>按照旅游民宿标准，新建、提升三台天籁民宿、石羊红太阳宾馆、昙华圣园山庄、紫照庄园民宿、赵家店特色旅游小镇旅游民宿、石羊永丰客栈、湾碧碧水山庄等旅游民宿10家以上</t>
  </si>
  <si>
    <t>东塔湖健康养老养生度假文旅康养建设项目</t>
  </si>
  <si>
    <t>聚集县城东塔湖片区中彝医医院、老年护理院、东塔湖湿地公园以及公共配套服务设施等资源要素，打造“医疗+养老养生+旅游度假”的健康养生养老文旅康养基地</t>
  </si>
  <si>
    <t>大姚县咪依噜彝绣文化园建设项目</t>
  </si>
  <si>
    <t>咪依噜彝绣文化园项目占地面积7505.37平方米，建筑面积12346.24平方米，预计总投资6834万元。项目集彝族刺绣非物质文化遗产保护基地、彝族刺绣文化创意产业示范基地、彝族文化旅游基地和彝族刺绣文化交流平台、展示基地、培训基地等功能于一体，项目完成后将成为云南唯一的、国际性的、高端创意设计为主导的“彝绣产业集聚辐射功能和国内市场运营功能”</t>
  </si>
  <si>
    <t>大姚县咪依噜民族服饰制品有限公司</t>
  </si>
  <si>
    <r>
      <rPr>
        <sz val="9"/>
        <rFont val="宋体"/>
        <charset val="134"/>
      </rPr>
      <t>大姚县</t>
    </r>
    <r>
      <rPr>
        <sz val="9"/>
        <rFont val="Calibri"/>
        <charset val="0"/>
      </rPr>
      <t>“</t>
    </r>
    <r>
      <rPr>
        <sz val="9"/>
        <rFont val="宋体"/>
        <charset val="134"/>
      </rPr>
      <t>三馆</t>
    </r>
    <r>
      <rPr>
        <sz val="9"/>
        <rFont val="Calibri"/>
        <charset val="0"/>
      </rPr>
      <t>”</t>
    </r>
    <r>
      <rPr>
        <sz val="9"/>
        <rFont val="宋体"/>
        <charset val="134"/>
      </rPr>
      <t>文旅融合项目</t>
    </r>
  </si>
  <si>
    <t>按照国家县级一级馆创建达标规范，整体搬迁建设文化馆3580平方米，对文化馆、图书馆、核桃博物馆按“数字化、信息化、展览化”进行升级改造，完善游览综合配套设施，丰富文创产品，打造“三馆”文化标志地，打包建设文旅融合精品旅游线路</t>
  </si>
  <si>
    <t>昙华彝寨风情园建设项目</t>
  </si>
  <si>
    <t>依托大姚县昙华乡彝剧诞生地、咪依噜的故乡、中国彝族十八月历发祥地等彝族文化资源和彝族特色民居、彝族服饰、民族风俗、特色餐饮等要素、完善旅游综合配套设施，打造集彝族文化体验、生态美景观光、特色民俗餐饮为一体的彝族文化大观园和休闲度假旅游胜地</t>
  </si>
  <si>
    <t>石羊古镇国学文化体验项目</t>
  </si>
  <si>
    <t>依托石羊古镇“千年盐都，祭孔圣地” 等文化旅游资源，打造集祭孔大典、取卤仪式等国学文化体验项目，丰富吃住行、游购娱、康体休旅游要素内涵，打造石羊古镇特色旅游文化名镇</t>
  </si>
  <si>
    <t>大姚县旅游综合体建设项目</t>
  </si>
  <si>
    <t>项目规划建设地点为大姚县城，规划建设用地50亩。新建集游客接待中心、旅游文创产品展销中心、彝剧演艺中心为一体的文旅融合综合业务用房12000㎡；配套建设智慧停车场10000㎡、特色餐饮和医疗救援服务保障区业务用房2000㎡、夜间综合娱乐业务用房3000㎡、智慧化管理系统1套、旅游厕所280㎡；完善旅游标识标牌、环保、安防、道路绿化、给排水、灯光亮化等配套服务设施</t>
  </si>
  <si>
    <t>三潭瀑布悬崖半山酒店建设项目</t>
  </si>
  <si>
    <t>依托西南第一高瀑三潭瀑布景观，建设酒店11000㎡，餐厅2200㎡，多功能报告厅800㎡，厕所200㎡，游泳馆2500㎡，运动场3000㎡并配套建设给排水、消防、供电管网等附属设施</t>
  </si>
  <si>
    <t>永丰湖湿地公园半山酒店</t>
  </si>
  <si>
    <t>以3000亩永丰湖湖面、湖心岛、彝族风情等休闲旅游资源为核心，以“湿地、亲水、休闲、度假”为主题建设酒店8000㎡，餐厅1200㎡，游泳馆2000㎡，厕所200㎡，康养运动场所2000㎡并配套建设给排水、消防、供电管网等附属设施</t>
  </si>
  <si>
    <t>三台古树核桃庄园半山酒店</t>
  </si>
  <si>
    <t>依托“核桃之乡”美誉，在三台古树核桃林建设酒店8000㎡，餐厅1200㎡，厕所200㎡，康养运动场所2000㎡并配套建设给排水、消防、供电管网等附属设施</t>
  </si>
  <si>
    <t>石羊古镇盐浴温泉酒店</t>
  </si>
  <si>
    <t>以石羊古镇景区为依托，利用石羊丰富的卤水资源，将卤水资源开发成盐浴温泉，建设酒店8000㎡，餐厅1200㎡，游泳馆2000㎡，厕所200㎡，康养运动场所2000㎡并配套建设给排水、消防、供电管网等附属设施</t>
  </si>
  <si>
    <t>大姚百草岭生态主题营地</t>
  </si>
  <si>
    <t>结合自然生态环境良好区域、利用现有的游步道、停车场旅游厕所等配套服务设施，建设生态主题营地</t>
  </si>
  <si>
    <t>大姚昙华山彝族风情主题营地</t>
  </si>
  <si>
    <t>结合自然生态环境良好区域、利用现有的游客接待中心、旅游民宿、游步道、停车场旅游厕所等配套服务设施，建设生态主题营地</t>
  </si>
  <si>
    <t>大姚赵家店三潭瀑布自驾服务营地</t>
  </si>
  <si>
    <t>以三潭瀑布河谷为核心，通过饮食文化、休闲娱乐、文化项目的开发满足不同年龄层次、不同兴趣爱好游客的实际需要，在南永公路沿线发展一条集餐饮、探险观光、休闲度假于一体的经济带，把三潭风景区融入永仁方山、元谋土林、武定狮山的旅游线路中。主要规划建设停车场、帐篷露营地、自驾车营地、登山栈道和观景台等</t>
  </si>
  <si>
    <t>大姚石羊古镇微营地</t>
  </si>
  <si>
    <t>依托石羊古镇游客中心停车场，完善旅游标识标牌、环保、安防、道路绿化、给排水、灯光亮化等配套服务设施，建设微营地</t>
  </si>
  <si>
    <t>大姚西河印象景区微营地</t>
  </si>
  <si>
    <t>依托西河印象景区停车场，完善旅游标识标牌、环保、安防、道路绿化、给排水、灯光亮化等配套服务设施，建设微营地</t>
  </si>
  <si>
    <t>大姚永丰湖微营地</t>
  </si>
  <si>
    <t>依托永丰湖停车场，完善旅游标识标牌、环保、安防、道路绿化、给排水、灯光亮化等配套服务设施，建设微营地</t>
  </si>
  <si>
    <t>建设2条徒步旅游线路</t>
  </si>
  <si>
    <t>1.徐霞客游线徒步行；
2.金碧镇漫步塔城徒步行；
3.重走红军长征路徒步行</t>
  </si>
  <si>
    <t>建设3条省级、州级精品自驾游旅游线路</t>
  </si>
  <si>
    <t>1.建设楚雄—永仁—攀枝花休闲游省级精品旅游线路大姚段自驾游旅游线路；
2.县城“三馆”—白塔山—西河印象—东塔湖——永丰湖—石羊古镇—赵家店三潭瀑布为主要景点的精品旅游线路；
3.县城—石羊古镇—三台—桂花—昙华环百草岭核桃康养旅精品游线路</t>
  </si>
  <si>
    <t>大姚县旅游厕所建设项目</t>
  </si>
  <si>
    <t>按照A级旅游厕所标准，在大姚县景区景点、乡村旅游点建设50个的旅游厕所</t>
  </si>
  <si>
    <t>大姚县A级景区智慧化建设项目</t>
  </si>
  <si>
    <t>完成西河印象、白塔山等县内5个景区慢直播、智慧停车场、智慧旅游厕所、景区WIFI全覆盖、扫码识景等建设工作</t>
  </si>
  <si>
    <t>大姚核桃文化美食风情街区基础设施建设项目</t>
  </si>
  <si>
    <t>对大姚核桃文化博物馆进行提升改造，对店牌、绿化亮化、补植补造，增设人行道，景观小品、环境卫生收集设施</t>
  </si>
  <si>
    <t>大姚县西河印象彝族美食特色街区基础设施建设项目</t>
  </si>
  <si>
    <t>提升完善彝族文化景观小品、绿化亮化工程、休闲设施、旅游标识系统、环境卫生改善</t>
  </si>
  <si>
    <t>大姚县石羊文庙保护修缮项目</t>
  </si>
  <si>
    <t>保护修缮省级文物石羊文庙古建筑群</t>
  </si>
  <si>
    <t>2021—2022</t>
  </si>
  <si>
    <t>大姚县石羊古镇古盐井群保护修缮项目</t>
  </si>
  <si>
    <t>保护修缮石羊古镇内省级文物庆丰井等12口古盐井</t>
  </si>
  <si>
    <t>大姚县妙峰山德云寺保护修缮项目</t>
  </si>
  <si>
    <t>保护修缮省级文物妙峰山德云寺古建筑群</t>
  </si>
  <si>
    <t>2022—2024</t>
  </si>
  <si>
    <t>大姚县赵家店李家大院保护修缮项目</t>
  </si>
  <si>
    <t>保护修缮县级文物赵家店打左苴李家大院古建筑群</t>
  </si>
  <si>
    <t>大姚县三塔保护修缮项目</t>
  </si>
  <si>
    <t>保护修缮国家级文物唐代白塔，州级文物南塔、东塔</t>
  </si>
  <si>
    <t>大姚县赵祚传陵园故居保护修缮项目</t>
  </si>
  <si>
    <t>保护修缮省级文物赵祚传陵墓，县级文物赵祚传故居</t>
  </si>
  <si>
    <t>2022—2023</t>
  </si>
  <si>
    <t>大姚县文化馆改扩建建设项目</t>
  </si>
  <si>
    <t>总建筑面积4000平方米。按照国家县级一级文化馆标准，对县文化馆2880平方米原展馆和功能用房进行提升改造和布展；充分利用原馆建筑空间改造扩建业务用房、辅助用房1120平方米；提升数字化、信息化水平，完善消防设施，配套建设停车场、绿化等</t>
  </si>
  <si>
    <t>2020—2021</t>
  </si>
  <si>
    <t>大姚县城</t>
  </si>
  <si>
    <t>大姚县图书馆改扩建建设项目</t>
  </si>
  <si>
    <t>总建筑面积2510平方米。按照国家县级一级图书馆标准，对县图书馆2510平方米业务用房进行提升改造，完善图书馆阅读功能和藏书功能；提升数字化、信息化水平，完善消防、绿化、停车场等</t>
  </si>
  <si>
    <t>大姚县彝族文化大剧院基础设施建设项目</t>
  </si>
  <si>
    <t>为弘扬我县底蕴丰厚的民族文化，在县城建设彝族文化大剧院业务用房6000㎡、停车场3000㎡、旅游公厕360㎡，完善消防、绿化等配套设施</t>
  </si>
  <si>
    <t>大姚县12个乡镇文化服务中心业务用房提升改造项目</t>
  </si>
  <si>
    <t>按照乡镇文化服务中心“十有”标准，对大姚县金碧镇等12个乡镇文化服务中心业务用房进行提升改造</t>
  </si>
  <si>
    <t>县内12个乡镇政府所在地</t>
  </si>
  <si>
    <t>大姚县12个乡镇公共文化服务设施设备建设提升项目</t>
  </si>
  <si>
    <t>在县内12乡镇文化服务中心配套完善智能屏幕、音响、数字化展示等设备，提升公共文化基础服务功能</t>
  </si>
  <si>
    <t>大姚县129个村级文化活动室业务用房提升改造项目</t>
  </si>
  <si>
    <t>按照乡镇文化服务中心“九有”标准，对大姚县金碧镇等12个乡镇129个村级文化活动室业务用房进行提升改造</t>
  </si>
  <si>
    <t>县内12个乡镇129个村居委会</t>
  </si>
  <si>
    <t>大姚县129个村级文化活动室公共文化服务设施设备建设提升项目</t>
  </si>
  <si>
    <t>在县内12乡镇129个村级文化活动室配套完善智能屏幕、音响、数字化展示等设备，提升公共文化基础服务功能</t>
  </si>
  <si>
    <t>大姚县“四级”文化人才队伍培养建设项目</t>
  </si>
  <si>
    <t>组织开展专业文化人才、基层文化人才、文化管理员等类型培训；落实村（社区）文化管理员待遇；建立文化志愿者定点服务机制、档案管理和绩效评估制度，组建多类型文化志愿者服务队伍</t>
  </si>
  <si>
    <t>大姚县县乡村公共文化服务信息共享工程建设项目</t>
  </si>
  <si>
    <t>依托国家数字图书馆、文化馆推广工程、总分馆制建设，建设我县数字化、智能化公共文化共享，提升公共文化服务水平</t>
  </si>
  <si>
    <t>大姚县永丰湖旅游小镇基础设施建设项目</t>
  </si>
  <si>
    <t>新建自驾车露营地7000㎡、运动休闲医疗和保健业务用房12000㎡、水上游乐设施6000㎡、水体景观4000㎡、水面特色种养殖等休闲体验旅游设施70000㎡、旅游厕所860㎡；配套完善游客接待中心26000㎡</t>
  </si>
  <si>
    <t>赵家店镇紫丘村移民美丽家园建设项目</t>
  </si>
  <si>
    <t>1、组织强。对村内道路边做10块展示牌，融入党建元素以及村规民约。2、环境美。（1）绿化工程：对全村绿化做景观提升，面积为13871.5㎡。（2）亮化工程：安装路灯83盏，景观灯25盏。（3）彩绘工程：对安置点内90户移民户房屋外墙和栏杆进行彩绘。（4）水体景观：对村内现有坝塘进行水体景观提升，面积为1985.22㎡。（5）体育健身设施：增加村内体育健身设施1套。（6）垃圾分类箱：增加垃圾分类箱37个。（7）花园提升改造：对村内小广场改造为花园，面积为1620.7㎡。（8）迎宾大道：入村迎宾大道 464.85m。（9）入村标识牌：建设入村标识牌一块。3、产业兴。（1）杨梅园：对村集体90亩杨梅园进行提质增效。90亩杨梅园内规划1154.01m步道，园内现有加工房改造成休息区和管理用房。（2）农产品展示区：农产品展示区为钢架结构，建筑面积约为3403.70㎡。4、移民富。（1）特色民居：规划用地约5.69亩。建筑面积为2508.35㎡。（2）饮食文化街：规划用地约13.62亩。建筑面积为2294.86㎡。（3）观光采摘农业园：规划流转土地约44.52亩，发展以采摘观光为主的产业发展项目</t>
  </si>
  <si>
    <t>赵家店镇小紫丘村移民安置点</t>
  </si>
  <si>
    <t>湾碧乡咖啡厂美丽家园.集镇旅游开发项目</t>
  </si>
  <si>
    <t>1.湾碧乡咖啡厂小集镇基础设施提升，含水路、电路、提升改造，小集镇美化、亮化。2.沿江公园建设,打造小集镇至金沙江边景观长廊一条，在江边建设景观长廊、观景台、钓鱼台、观景亭、人工沙滩等旅游设施。3.做好芒果加工及乡村采摘文章。一是做好沿江4个移民村组芒果园配水、机耕道路等。二是新建芒果加工厂，对芒果进行储存、销售、及芒果深加工。三是做好芒果乡村采摘带动旅游消费</t>
  </si>
  <si>
    <t>湾碧乡湾碧社区</t>
  </si>
  <si>
    <t>项目规划结合大姚核桃文化产业、依托永丰湖独特的山水自然风光，开发绿色康养主题旅游产品，打造集核桃文化产业、保健养生、康体疗养、康体运动、休闲度假、水上娱乐、乡村旅游体验等功能为一体的康养品牌，以此带动赵家店镇、石羊镇、昙华乡、湾碧乡发展，构成辐射楚雄州及周边攀枝花、昆明、大理的滇西北健康生活目的地</t>
  </si>
  <si>
    <t>大姚县金碧镇永丰湖片区</t>
  </si>
  <si>
    <t>大姚石羊古镇盐文化开发建设项目</t>
  </si>
  <si>
    <t>投资新建占地65亩的集死海体验、盐疗盐浴、露营营地、园林观光、文化展示、健康养生、特色美食、民宿聚落、运动休闲、娱乐购物融为一体的休闲度假区</t>
  </si>
  <si>
    <t>大姚三潭瀑布景区户外活动休闲体验中心开发项目</t>
  </si>
  <si>
    <t>拟将三潭瀑布景区开发建设成为一条集休闲度假、探险观光、民族文化于一体的经济带，并配套流转2000亩林地，建设以种植、养殖、采摘、观光体验等为一体的户外活动休闲体验中心开发项目</t>
  </si>
  <si>
    <t>大姚县赵家店镇三潭景区</t>
  </si>
  <si>
    <t>咪依噜彝族文化大观园建设项目</t>
  </si>
  <si>
    <t>依托彝绣文化中心，沿西河印象周边建设彝族文化大观园,集中展示彝族民间文化、彝族太阳历、彝族刺绣等本土彝族文化</t>
  </si>
  <si>
    <t>九</t>
  </si>
  <si>
    <t>卫生投资</t>
  </si>
  <si>
    <t>大姚县人民医院新区建设项目(整体搬迁)（一期）</t>
  </si>
  <si>
    <t>整体搬迁新建楚雄州大姚县人民医院门诊、医技、住院业务用房85000㎡及附属设施，并建设达标的住院医师规范化培训基地、发热门诊、传染病病区及负压病房</t>
  </si>
  <si>
    <t>2020-2028</t>
  </si>
  <si>
    <t>大姚县人民医院</t>
  </si>
  <si>
    <t>大姚县人民医院新区建设项目(整体搬迁)（二期）</t>
  </si>
  <si>
    <t>整体搬迁新建楚雄州大姚县人民医院住院业务用房10000平方米及污水处理、系统、食堂、供氧系统、呼叫系统、消毒供应中心、体检中心、停车场、道路硬化绿化美化附属设施</t>
  </si>
  <si>
    <t>2025-2030</t>
  </si>
  <si>
    <t>大姚安康精神专科医院整体搬迁建设项目</t>
  </si>
  <si>
    <r>
      <rPr>
        <sz val="9"/>
        <color theme="1"/>
        <rFont val="宋体"/>
        <charset val="134"/>
      </rPr>
      <t>整体搬迁新建大姚安康精神专科医院业务用房10000平方米及附属设施，并配置</t>
    </r>
    <r>
      <rPr>
        <sz val="9"/>
        <rFont val="宋体"/>
        <charset val="134"/>
      </rPr>
      <t>必需</t>
    </r>
    <r>
      <rPr>
        <sz val="9"/>
        <color theme="1"/>
        <rFont val="宋体"/>
        <charset val="134"/>
      </rPr>
      <t>的设备，占地15亩</t>
    </r>
  </si>
  <si>
    <t>大姚安康精神专科医院</t>
  </si>
  <si>
    <t>大姚县康复中心建设项目</t>
  </si>
  <si>
    <t>新建集医疗、居家养老、健康休闲一体化，建成大健康“药、医、食、住、体、游”六位一体的康复中心75000平方米及附属设施，并配套相应设施设备，占地150亩</t>
  </si>
  <si>
    <t>2023-2030</t>
  </si>
  <si>
    <t>大姚县卫生健康局</t>
  </si>
  <si>
    <t>大姚县乡镇卫生院提质达标建设</t>
  </si>
  <si>
    <t>建设乡镇卫生院业务用房、职工周转宿舍、医疗设备、信息化及污水处理系统建设项目</t>
  </si>
  <si>
    <t>2020-2026</t>
  </si>
  <si>
    <t>涉及乡镇</t>
  </si>
  <si>
    <t>大姚县提升中彝医药服务能力建设项目</t>
  </si>
  <si>
    <t>新建大姚县中彝医医院住院楼11000平方米，完善附属设施及购置设施设备，提升县中彝医医院中医药服务能力</t>
  </si>
  <si>
    <t>大姚县中彝医医院</t>
  </si>
  <si>
    <t>大姚县提升疾病预防控制服务体系建设项目</t>
  </si>
  <si>
    <t>整体搬迁新建县疾控中心实验室检验检测及业务用房5000平方米，完善附属设施及购置设施设备，提升县疾病预防控制中心整体服务能力</t>
  </si>
  <si>
    <t>大姚县疾病预防控制中心</t>
  </si>
  <si>
    <t>大姚县“互联网+”卫生信息化建设项目</t>
  </si>
  <si>
    <t>新建卫生信息网络中心业务用房一幢，建筑面积2000平方米，购置“互联网+”卫生信息化设备一批，建立覆盖县、乡、村三级的“互联网+”卫生信息化网络，建设全县140个村卫生室远程可视医疗卫生工作站</t>
  </si>
  <si>
    <t>十二个乡镇</t>
  </si>
  <si>
    <t>大姚县村卫生室建设项目</t>
  </si>
  <si>
    <t>新建79个村卫生室共15800平方米，改扩建21个村卫生室2000平方米</t>
  </si>
  <si>
    <t>大姚县中药配方颗粒示范基地建设项目</t>
  </si>
  <si>
    <r>
      <rPr>
        <sz val="9"/>
        <color theme="1"/>
        <rFont val="宋体"/>
        <charset val="134"/>
      </rPr>
      <t>新建集种植、加工、销售、商贸物流、健康医养结合的中药配方颗粒示范基地标准化厂房8000平方米，并配置</t>
    </r>
    <r>
      <rPr>
        <sz val="9"/>
        <rFont val="宋体"/>
        <charset val="134"/>
      </rPr>
      <t>必需的设施设备及生产线</t>
    </r>
  </si>
  <si>
    <t>2022-2027</t>
  </si>
  <si>
    <t>大姚县健康教育所及培训中心建设项目</t>
  </si>
  <si>
    <r>
      <rPr>
        <sz val="9"/>
        <color theme="1"/>
        <rFont val="宋体"/>
        <charset val="134"/>
      </rPr>
      <t>新建大姚县健康教育所及培训中心6500平方米及附属设施，购置</t>
    </r>
    <r>
      <rPr>
        <sz val="9"/>
        <rFont val="宋体"/>
        <charset val="134"/>
      </rPr>
      <t>必需</t>
    </r>
    <r>
      <rPr>
        <sz val="9"/>
        <color theme="1"/>
        <rFont val="宋体"/>
        <charset val="134"/>
      </rPr>
      <t>的设备</t>
    </r>
  </si>
  <si>
    <t>大姚县医疗设备购置项目</t>
  </si>
  <si>
    <t>更新老旧设备，购置新型医疗设备</t>
  </si>
  <si>
    <t>大姚县玫瑰花标准化种植及精深加工建设项目</t>
  </si>
  <si>
    <t>租赁土地1500亩种植玫瑰花，并建盖晾晒及精深加工厂房2000平方米，架设遮阴网、滴管设施及供水管道、修建500立方米容量钢筋蓄水池1个，开挖进场道路并完善相关附属设施</t>
  </si>
  <si>
    <t>大姚县公共设施平战两用改造项目</t>
  </si>
  <si>
    <t>对现有体育场馆、展览馆等公共设施进行改造，完善场地设置、通风系统、后勤保障、信息接口等改造，提升公共设施场所具备快速转化为救治和隔离场所的条件</t>
  </si>
  <si>
    <t>大姚县医疗废弃物及危险废物处理中心建设项目</t>
  </si>
  <si>
    <t>新建12个乡镇卫生院医疗废弃物及危险废物存储站6000平方米，县级废弃物处理中心10000平方米，建设办公管理设施、医疗废物和危险废物的收集运输系统、焚烧处理系统，并购置相关设备</t>
  </si>
  <si>
    <t>2023-2028</t>
  </si>
  <si>
    <t>大姚县医疗应急物资储备仓库建设项目</t>
  </si>
  <si>
    <t>新建应急物资储备仓库5000平方米，配备相关医疗应急设备及附属配套设施</t>
  </si>
  <si>
    <t>2023-2026</t>
  </si>
  <si>
    <t>大姚县诊所建设项目</t>
  </si>
  <si>
    <t>新建大姚县诊所一批，并购置必需的诊疗设备</t>
  </si>
  <si>
    <t>大姚中医医院整体搬迁建设项目</t>
  </si>
  <si>
    <r>
      <rPr>
        <sz val="9"/>
        <color theme="1"/>
        <rFont val="宋体"/>
        <charset val="134"/>
      </rPr>
      <t>整体搬迁新建大姚中医医院门诊、医技、住院楼、办公用房35000平方米及附属设施，购置</t>
    </r>
    <r>
      <rPr>
        <sz val="9"/>
        <rFont val="宋体"/>
        <charset val="134"/>
      </rPr>
      <t>必需的</t>
    </r>
    <r>
      <rPr>
        <sz val="9"/>
        <color theme="1"/>
        <rFont val="宋体"/>
        <charset val="134"/>
      </rPr>
      <t>诊疗设备。占地25亩</t>
    </r>
  </si>
  <si>
    <t>2024-2029</t>
  </si>
  <si>
    <t>大姚中医医院</t>
  </si>
  <si>
    <t>大姚骨伤医院建设项目</t>
  </si>
  <si>
    <r>
      <rPr>
        <sz val="9"/>
        <color theme="1"/>
        <rFont val="宋体"/>
        <charset val="134"/>
      </rPr>
      <t>新建大姚骨伤医院门诊、医技、住院楼业务用房10000平方米及附属设施，并购置</t>
    </r>
    <r>
      <rPr>
        <sz val="9"/>
        <rFont val="宋体"/>
        <charset val="134"/>
      </rPr>
      <t>必需的</t>
    </r>
    <r>
      <rPr>
        <sz val="9"/>
        <color theme="1"/>
        <rFont val="宋体"/>
        <charset val="134"/>
      </rPr>
      <t>办公及诊疗设备</t>
    </r>
  </si>
  <si>
    <t>大姚骨伤医院</t>
  </si>
  <si>
    <t>大姚县医学检验中心建设项目</t>
  </si>
  <si>
    <t>总建筑面积4000平方米，新建临床血液与体液检验专业、临床化学检验专业、临床免疫检验专业、临床微生物检验专业、临床细胞分子遗传学专业和临床病理专业等业务用房</t>
  </si>
  <si>
    <t>大姚县医学影像中心建设项目</t>
  </si>
  <si>
    <t>总建筑面积5000平方米，新建X射线、伽马射线、磁共振、超音波、光学摄影用房等</t>
  </si>
  <si>
    <t>大姚县康养+养老服务项目</t>
  </si>
  <si>
    <t>新建大姚县康养+医疗养老的服务设施100000平方米，依托东塔湖、中彝医医院、老年人护理院，建成集医疗、康复、养老、休闲、运动为一体的基础设施及配套项目</t>
  </si>
  <si>
    <t>2024-2030</t>
  </si>
  <si>
    <t>大姚县平安智慧康养、医养运营管理建设项目</t>
  </si>
  <si>
    <t>本项目占地20亩，总建筑面积14500平方米，完善室内外服务设施设备、教学设施、人员培训、流动资金等。建成集老年护理、康复、保健、生活、娱乐、临终关怀等为一体，造就建筑精致化、环境园林化、服务宾馆化、生活家庭化、护理亲情化、管理规范化的医养结合型养老服务机构</t>
  </si>
  <si>
    <t>大姚平安医院</t>
  </si>
  <si>
    <t>大姚县康养+旅游项目</t>
  </si>
  <si>
    <t>依托大姚现有的康养、旅游资源及得天独厚的气候条件，建成全县康复、养生、养老、旅游、健康运动的乡村旅游“健康生活目的地”国家步道</t>
  </si>
  <si>
    <t>大姚县健康养生机构建设项目</t>
  </si>
  <si>
    <r>
      <rPr>
        <sz val="9"/>
        <color theme="1"/>
        <rFont val="宋体"/>
        <charset val="134"/>
      </rPr>
      <t>新建、改扩建大姚县健康养生机构一批，更新旧设备，采购</t>
    </r>
    <r>
      <rPr>
        <sz val="9"/>
        <rFont val="宋体"/>
        <charset val="134"/>
      </rPr>
      <t>必需</t>
    </r>
    <r>
      <rPr>
        <sz val="9"/>
        <color theme="1"/>
        <rFont val="宋体"/>
        <charset val="134"/>
      </rPr>
      <t>的新设备一批</t>
    </r>
  </si>
  <si>
    <t>大姚平安医院整体服务能力提升建设项目</t>
  </si>
  <si>
    <t>通过招商引资推荐云南平顺安康投资有限公司对大姚平安医院整体服务能力提升建设，建设内容：设备引进、科技带教建设、停车场、汽车美容、医院餐饮、便利店建设等，项目计划投资8600万元</t>
  </si>
  <si>
    <t>云南平顺安康投资有限公司</t>
  </si>
  <si>
    <t>大姚智慧康养社区建设管理运营建设项目</t>
  </si>
  <si>
    <t>项目采用公建民营的合作方式将大姚县老年护理院，规划建设范围内实际投资建设的全部资产交由企业经营管理并正式签订协议起计算，企业的经营管理权20年以内，项目计划总投资1亿元（双方各5000万元）</t>
  </si>
  <si>
    <t>大姚县妇幼保健计划生育服务中心整体搬迁建设项目</t>
  </si>
  <si>
    <t>整体搬迁新建大姚县妇幼保健计划生育服务中心门诊医技楼、住院部7400平方米及附属设施</t>
  </si>
  <si>
    <t>2015-2021</t>
  </si>
  <si>
    <t>楚雄州大姚县中彝医医院住院楼建设项目</t>
  </si>
  <si>
    <t>新建楚雄州大姚县中彝医医院住院楼5000平方米，完善负压监护病房、附属设施及购置设施设备</t>
  </si>
  <si>
    <t>楚雄州大姚县中彝医医院</t>
  </si>
  <si>
    <t>十</t>
  </si>
  <si>
    <t>房地产开发投资</t>
  </si>
  <si>
    <t>城央一品</t>
  </si>
  <si>
    <t>该项目位于大姚县城西河北路，占地面积47876平方米，房地产开发项目为住宅小区</t>
  </si>
  <si>
    <t>楚雄宏泰房地产开发有限公司</t>
  </si>
  <si>
    <t>金碧公园</t>
  </si>
  <si>
    <t>该项目位于大姚县人民武装部片区，棚改征收土地，占地面积17665平方米，房地产开发项目为商业区</t>
  </si>
  <si>
    <t>大姚富邦房地产开发有限公司</t>
  </si>
  <si>
    <t>御景湖山</t>
  </si>
  <si>
    <t>该项目位于大姚县城南永路西侧，占地面积17894平方米，房地产开发项目为住宅小区</t>
  </si>
  <si>
    <t>大姚凯帝房地产开发有限公司</t>
  </si>
  <si>
    <t>瑞特家园</t>
  </si>
  <si>
    <t>该项目位于大姚县城环城南路老交通局片区，占地面积23772平方米，房地产开发项目为住宅小区</t>
  </si>
  <si>
    <t>大姚兴阳房地产开发有限公司</t>
  </si>
  <si>
    <t>北辰书院</t>
  </si>
  <si>
    <t>该项目位于大姚县北片区，政务中心北侧，东临金平路占地面积35738平方米，房地产开发项目为住宅小区</t>
  </si>
  <si>
    <t>大姚恒瑞房地产开发有限公司</t>
  </si>
  <si>
    <t>大姚国际商贸物流城</t>
  </si>
  <si>
    <t>该项目位于大姚县城西北工业大道延长线两侧，占地84.07亩，整合大姚现有的物流产业市场的发展，逐步形成以汽车消费、汽车服务、现代物流信息平台为主的商业综合体</t>
  </si>
  <si>
    <t>大姚县鑫亚航置业有限公司</t>
  </si>
  <si>
    <t>东湖御景</t>
  </si>
  <si>
    <t>该项目位于东塔湖旁，占地84.9亩是县城东侧入城门户，规划开发商业区、居住区、道路广场、公园绿地、水体、娱乐康体中心等。该项目拟在大姚县城东片区东塔湖旁投资建设高档次的住房、商铺及公共配套商业配套设施，如：花园洋房、商业街、步行街、休闲广场等</t>
  </si>
  <si>
    <t>大姚永诚房地产开发有限公司</t>
  </si>
  <si>
    <t>原经信局棚改片区开发建设项目</t>
  </si>
  <si>
    <t>该项目位于县城老城区北部，占地26亩建设项目西连南永公路，东与县城新大街相连，紧临大姚县一中，周边文化气息浓厚，人文环境较好，居民密集，生活便捷，房地产开发项目为商住小区</t>
  </si>
  <si>
    <t>原农业局棚改片区开发建设项目</t>
  </si>
  <si>
    <t>该项目位于县城环城北路旁，占地42亩与金碧镇政府、北城幼儿园、县职业高级中学、县实验中学相邻，交通快捷，就学便利，区位优越。在住房设计及其建筑标准上强调居住品质，以一流的策划、一流的设计、一流的质量、一流的服务，依托周边自然、人文环境，致力打造“低密度、低容积率、高绿化率”的综合性高档住宅小区，配套公园式的小区景观系统，创造舒适和谐的居住环境，房地产开发项目为住宅小区</t>
  </si>
  <si>
    <t>李湾村片区开发建设项目</t>
  </si>
  <si>
    <t>该项目位于县城翡翠庄园旁，占地约30亩，与县李湾村、翡翠庄园相邻，区位优势明显</t>
  </si>
  <si>
    <t>莲花坝片区商品房开发建设项目</t>
  </si>
  <si>
    <t>该项目位于县城北片区，占地100亩，与县政务中心相邻，区位优势明显</t>
  </si>
  <si>
    <t>大姚一中学农基地综合开发项目</t>
  </si>
  <si>
    <t>该项目位于县城北片区百草岭大街东侧，金碧梦苑小区北侧，项目占地面积约72亩。规划建设建筑容积率低、生活设施配套、绿化率高、居住环境好的“精品住宅”小区</t>
  </si>
  <si>
    <t>2025年以后</t>
  </si>
  <si>
    <t>一期5000二期10000</t>
  </si>
  <si>
    <t>政务中心东侧开发项目</t>
  </si>
  <si>
    <t>房地产开发项目为住宅小区</t>
  </si>
  <si>
    <t>该项目位于县城西北片区，项目占地约220亩。项目以“教育、养老养生、休闲运动为主，辅以旅游业的发展”为建设目标，以湿地公园形式进行开发，走生态型的现代化发展之路，致力于把以永丰湖为重点的县城西北片区，建设成为具备乡村特色旅游、生态保护、产业融合、教育、养老养生、休闲运动等多种生态服务功能业态的扶贫综合开发区，项目建成后成为全县 “统筹城乡的先行区、产业融合的示范区、旅游发展的突破区、农民转型的实验区”，房地产开发项目为住宅小区</t>
  </si>
  <si>
    <t>十一</t>
  </si>
  <si>
    <t>数字经济业投资</t>
  </si>
  <si>
    <t>新基建建设项目</t>
  </si>
  <si>
    <t>新建县城5G基站、免费WIFI站点、以及大数据中心、人工智能、工业互联网</t>
  </si>
  <si>
    <t>防灾减灾信息化建设</t>
  </si>
  <si>
    <t>新建县级防灾减灾应急指挥中心10000平方米及救灾应急设备购置</t>
  </si>
  <si>
    <t>大姚县应急管理局</t>
  </si>
  <si>
    <t>大姚县社区服刑人员管理系统建设</t>
  </si>
  <si>
    <t>采用电子定位手环等开展社区服刑人员信息化管理系统建设，对全县社区服刑人员进行实时定位监管</t>
  </si>
  <si>
    <t>全县129个村（社区）</t>
  </si>
  <si>
    <t>大姚县司法局</t>
  </si>
  <si>
    <t>大姚县法治融屏建设</t>
  </si>
  <si>
    <t>在县城广场、公园等人员密集场所铺建户外法治宣传屏，升级取代普通静态宣传栏，实现法治宣传内容的便捷推送</t>
  </si>
  <si>
    <t>市场监管互联网+智慧监管</t>
  </si>
  <si>
    <t>建设“高效安全、实时监测、智能预警”的智慧监管云平台，实现“源头可溯、全程可控、风险可防、责任可究、绩效可评、公众可查”。构建远程视频监控平台，利用手机、电脑和指挥中心大屏等多种渠道进行无间隙巡查、全方位实时监控，实现第一时间发现违法问题、固定图像证据。建设一个应急指挥平台、建立一支专业应急管理队伍、建成一个手机APP终端，采用监管部门、监管对象两级应急预防机制及双重管理预防机制，通过PC操作及视频远程抽查，“大数据”抓取，“云计算”分析风险预警，及时消除安全隐患，实现多项安全管理和应急处置功能。对全县行政事业单位食堂、中型及以上餐饮、网络送餐单位实行“阳光厨房”，实现食品安全社会公治</t>
  </si>
  <si>
    <t>大姚县市场监督管理局</t>
  </si>
  <si>
    <t>治超、治限站、交通营运监管系统</t>
  </si>
  <si>
    <t>农产品电子商务营销体系和星创天地平台建设</t>
  </si>
  <si>
    <t>开发智慧物流信息系统，实施电子商务及配套服务业新技术示范应用发展高原特色农产品物流，运用现代信息技术打造农产品电子商务营销体系服务平台，大力推进农业创新创业活动，提升我县高原特色农产品的品牌，降低物流成本，促进农业现代化建设</t>
  </si>
  <si>
    <t>州、县市相关部门及企业</t>
  </si>
  <si>
    <t>大姚县跨境电商园区建设项目</t>
  </si>
  <si>
    <t>依托我县电商产业园和现有跨境电商资源，推动跨境电商行业区域协调发展，形成电子商务和跨境电商产业集聚，打造电商品牌，提升跨境电商影响力和核心竞争力，进一步利用跨境电商平台开展国际合作，助力本土特色产品“走出去”</t>
  </si>
  <si>
    <t>大姚县智慧供应链建设项目</t>
  </si>
  <si>
    <t>以大姚县实施电子商务进农村综合示范项目为契机，建设高原特色农产品电商平台。利用“互联网+”解决工业品下乡、农产品进城双向流通等问题，扩大农村消费。依托“5G”工程，建设覆盖全县工农业产品供销大数据平台</t>
  </si>
  <si>
    <t>大姚县网销产品品牌打造工程</t>
  </si>
  <si>
    <t>对我县网销产品开展“三品一标”“QS”“品牌打造”等工作，提升产品知名度</t>
  </si>
  <si>
    <t>大姚县农特产品溯源体系认证项目</t>
  </si>
  <si>
    <t>选取适宜网销产品，打造我县农特产品溯源认证体系，全流程记录产品种植、运输、加工等流程，规范网销产品</t>
  </si>
  <si>
    <t>大姚县电子商务大数据中心</t>
  </si>
  <si>
    <t>建设我县电子商务大数据中心，开展我县网销产品数据分析，为电商企业提供精准客户定位和渠道分析</t>
  </si>
  <si>
    <t>大姚县电子商务农产品种养殖基地</t>
  </si>
  <si>
    <t>以电商企业为渠道、以专业合作社为节点、以农户为基础，打造适合网销的农特产品种植基地，规模化、集约化、标准化开展种养殖，提升产品质量</t>
  </si>
  <si>
    <t>大姚“大数据中心平台”建设项目</t>
  </si>
  <si>
    <t>建设整合社会经济发展资源，打造集数据采集、数据处理、监测管理、预测预警、应急指挥、可视化平台于一体的大数据平台</t>
  </si>
  <si>
    <t>2021-2023年</t>
  </si>
  <si>
    <t>223年12月</t>
  </si>
  <si>
    <t>大数据中心</t>
  </si>
  <si>
    <t>整合计算、存储、网络资源，建设基础数据采集、指挥中心、大数据中心、共享交换平台，实现机关事业单位和公共服务部门数据的汇聚、存储、管理和共享</t>
  </si>
  <si>
    <t>2020年——2021年</t>
  </si>
  <si>
    <t>县政务中心</t>
  </si>
  <si>
    <t>中国共产党大姚县委员会宣传部</t>
  </si>
  <si>
    <t>楚雄州数字水利建设项目-大姚县</t>
  </si>
  <si>
    <t>楚雄州水利信息化建设、大型灌区智慧水管理、水务大数据中心建设及综合管理平台等建设</t>
  </si>
  <si>
    <t>楚雄州水利信息化建设项目-大姚县</t>
  </si>
  <si>
    <r>
      <rPr>
        <sz val="9"/>
        <rFont val="宋体"/>
        <charset val="134"/>
        <scheme val="major"/>
      </rPr>
      <t>按照建立“一个平台、一张网络、一张地图、一个中心、一套保障制”的设计理念，加</t>
    </r>
    <r>
      <rPr>
        <sz val="9"/>
        <color rgb="FF000000"/>
        <rFont val="宋体"/>
        <charset val="134"/>
        <scheme val="major"/>
      </rPr>
      <t>强水文监测站网、水资源监控管理系统、水库大坝安全监测监督平台、山洪灾害监测预警系统、水土保持天地一体化系统、城乡一体化智慧供水系统、灌区信息化系统、水利信息网络安全等项目建设，提升水利设施设备监测、监视、监控、管理的覆盖率和精准度，建设水利数据中心，整合提升各类应用系统，增强水利信息感知、分析、处理和智慧应用的能力。不断完善健全水利信息化综合业务管理平台，建设智慧水管理体系，以水利信息化驱动水利现代化</t>
    </r>
  </si>
  <si>
    <t>大姚县信息进村入户工程</t>
  </si>
  <si>
    <t>建设1个县级营运中心、112个益农信息社，配齐硬件设施，组建村级信息员队伍</t>
  </si>
  <si>
    <t>大姚县辖区内12个乡镇</t>
  </si>
  <si>
    <t>大姚县数字农业服务中心建设项目</t>
  </si>
  <si>
    <t>建设服务平台一个。大姚县数字农业是将遥感、地理信息系统、全球定位系统、计算机技术、通讯和网络技术、自动化技术等高新技术与地理学、农学、生态学、植物生理学、土壤学等基础学科有机地结合起来，实现在农业生产过程中对农作物、土壤从宏观到微观的实时监测，以实现对农作物生长、发育状况、病虫害、水肥状况以及相应的环境进行定期信息获取，生成动态空间信息系统。对农业生产中的现象、过程进行模拟，达到合理利用农业资源，降低生产成本，改善生态环境，提供作物产品和质量目标</t>
  </si>
  <si>
    <t>大姚县农业智慧中心建设项目</t>
  </si>
  <si>
    <t>完成“大姚县农业大数据中心智慧农业应用云服务平台”的研发与应用，主要包括：“大姚县农业大数据中心智慧农业应用云服务平台”集成门户、“大姚县农业区块链公共服务平台”、“农业资源查询与调度系统”、“特色产业适宜性评价与分析系统”、“农业投入品管理与调度系统”、“批发市场信息采集与调度系统”、“大姚县农产品电商综合服务系统”、“农产品交易信息监控与分析系统”、“农事管理与服务系统”、“智慧大姚农业APP”集成移动门户</t>
  </si>
  <si>
    <t>大姚县“两条生态廊道”智慧农业建设项目</t>
  </si>
  <si>
    <t>以“两条生态廊道”（东西生态廊道，即沿元祥线的龙街镇、新街镇、石羊镇、三岔河镇、三台乡等；南北生态廊道，即沿南永线、蜻蛉河流域的金碧镇、赵家店镇）为依托，在该区域规划种植软籽石榴、柑橘等特色水果22300亩；建设标准化蔬菜种植基地113100亩；种植红花、重楼等中药材6900亩；建设优质稻基地30000亩；实施核桃、花椒、板栗等经济林果提质增效1192550亩；实施丰产桑园改造20000亩；并配套水、电、路、土地治理等基础设施，项目概算总投资1164943.51万元。其中新建智慧农业大棚2000亩，安装病虫害自动监测设备2500套、小型气象观测仪3000套、地温自动控制系统1000套，配备智植保无人机15架。同时，建设县级农产品电商和溯源系统，实现农产品可追溯智慧物流电商县域全覆盖</t>
  </si>
  <si>
    <t>大姚县农业科技创新水平提升项目</t>
  </si>
  <si>
    <t>建立现代农业产业技术体系、创新联盟、创新中心“三位一体”的创新平台。加强农业面源污染防治、化肥农药减量增效、农业节水、农业废弃物资源化利用、绿色健康养殖、防灾减灾等关键技术成果集成应用</t>
  </si>
  <si>
    <t>大姚县农技推广体系建设项目</t>
  </si>
  <si>
    <t>建设小麦、水稻、蚕桑3个国家级、水稻、玉米、蚕桑、肉羊4个省级产业技术体系。通过“基地+技术指导员+示范户+辐射带动户”的模式，推动县主导产业的发展，主推品种示范、主推技术集成推广，增加农民收入</t>
  </si>
  <si>
    <t>大姚县农业绿色标准化生产示范项目</t>
  </si>
  <si>
    <t>全县建成特色经作绿色标准化生产示范基地10万亩。重点创建规模化种植、标准化生产、商品化加工、品牌化销售、产业化经营的示范园区，推行农业标准化生产</t>
  </si>
  <si>
    <t>大姚县现代种业提升项目</t>
  </si>
  <si>
    <t>建立农作物良种繁育基地3.5万亩，提升现代种业自主创新能力,加强种质资源保存、育种创新、品种测试与检测、良种繁育等能力建设，建立现代种业体系。加快区域性良繁基地建设。建立农业野生植物原生境保护区和种质资源库（圃）</t>
  </si>
  <si>
    <t>大姚县农业循环经济示范项目</t>
  </si>
  <si>
    <t>建设工农复合型循环经济示范区，推进秸秆、禽畜粪污等大宗农业废弃物的综合利用，推进废旧农膜、农药包装物等回收利用。加大粮改饲推进力度，实施粮改饲20万亩</t>
  </si>
  <si>
    <t>大姚正邦生猪养殖场智能化建设项目</t>
  </si>
  <si>
    <t>1、200平方米总部云系统养殖场控制中心建设；2、自动化精准环境控制系统建设；3、数字化精准饲喂系统建设。4、粪污无害化处理系统建设。5、生猪疫病防疫检测系统建设</t>
  </si>
  <si>
    <t>大姚县赵家店镇平地村委会石板箐</t>
  </si>
  <si>
    <t>大姚仕华蛋鸡养殖场智能化建设项目</t>
  </si>
  <si>
    <t>1、100平方米总部云系统养殖场控制中心建设；2、自动化精准环境控制系统建设；3、数字化精准饲喂系统建设。4、粪污无害化处理系统建设。5、生猪疫病防疫检测系统建设</t>
  </si>
  <si>
    <t>大姚县金碧镇将军村委花果山</t>
  </si>
  <si>
    <t>大姚县农村人居环境数据库建设项目</t>
  </si>
  <si>
    <t>在全县1391个自然村建设农村人居环境数据库（每个自然村配备录入电脑1台、安装视频监控系统一套）</t>
  </si>
  <si>
    <t>全县1391个自然村</t>
  </si>
  <si>
    <t>大姚县农业科技园区建设</t>
  </si>
  <si>
    <t>突出农业科技园区的“农、高、科”定位，强化体制机制创新，推进农业科技园区、产业园、工业区建设。用高新技术改造提升农业产业，壮大生物育种、智能农机、现代食品制造等高新技术产业，培育农业高新技术企业</t>
  </si>
  <si>
    <t>广西茧丝绸交易市场云南大姚优质茧大数据平台建设项目</t>
  </si>
  <si>
    <t>新建广西茧丝绸交易市场云南大姚优质茧大数据平台建设项目办公楼一幢400平方米；仓储冷链车间5000平方米，配套相关软硬件设施设备；延伸蚕桑产业链条，创建“平台+自营+供应链”商业模式，深入向产业链上下游延伸，以干茧为主营业务，整合产业链上下游的各项资源，充分利用供应链条上各环节优势，为客户提供集成信息、担保、结算、融资、质检、仓储、物流、报关等线上线下配套服务，连接买卖双方，规范市场，交易便利快捷，吸纳周边姚安县、祥云县乃至全省蚕茧进行交易销售，填补云南省蚕茧销售平台“空白”</t>
  </si>
  <si>
    <t>大姚县工业园区</t>
  </si>
  <si>
    <t>大姚县数字田园综合体建设项目</t>
  </si>
  <si>
    <t>以现代农业产业园区建设为基础，在金碧镇仓街、胡屯村委会核心区，开展田园综合体信息化建设，建设园区中的园区。将数字技术融入田园综合体规划建设中, 应用数字化标识、自动化感知、网络化连接、智能化控制、平台化服务等技术, 建设环境控制、水肥药精准施用、精准种植、农机智能作业数字化田园综合体3000亩，实现田园综合体规划、运行、管理信息化</t>
  </si>
  <si>
    <t>大姚“两条生态廊道”现代农业示范带旅游开发建设项目</t>
  </si>
  <si>
    <t>项目规划用地49平方公里，在公路沿线建设特色种植示范带、特色养殖示范带、特色手工加工业示范带、分区布局规划农业庄园示范带</t>
  </si>
  <si>
    <t>大姚县金碧镇、新街镇</t>
  </si>
  <si>
    <t>大姚县数字农业农村和智慧农业项目</t>
  </si>
  <si>
    <t>发展数字田园、智慧养殖、智能农机、推进电子化交易。开展农业物联网应用示范县和农业物联网应用示范基地建设，全面推进村级益农信息社建设。加强智慧农业技术与装备研发，建设基于卫星遥感、航空无人机、田间观测一体化的农业遥感应用体系</t>
  </si>
  <si>
    <t>数字农业人才培育项目</t>
  </si>
  <si>
    <t>加强数字农业干部队伍建设，开展“三农”干部数字农业相关知识更新培训300人；开展高素质农民培训3000人，普及数字农业农村相关知识，提高“三农”干部队伍、新型经营主体、高素质农民的数字技术应用和管理水平</t>
  </si>
  <si>
    <t>大姚县农产品质量安全全程数字化监管</t>
  </si>
  <si>
    <t>1.在全县农产品生产经营主体（农业企业、种养殖大户、专业合作社及家庭农场）推进农产品生产标准化，制定农产品分类、分等分级等关键标准，推动构建全产业链的农产品信息化标准体系；推进农产品标识化，引导生产经营主体对上市销售的农产品加施质量认证、品名产地、商标品牌等标识。3.推进农产品可溯化，完善国家农产品质量安全追溯管理信息平台，建立食用农产品合格证制度，推进农产品质量安全信息化监管，建立追溯管理与风险预警、应急召回联动机制。4.普遍推行农户农资购买卡制度，强化农资经营主体备案和经营台账管理；5.汇集生产经营数据以及种子(种苗、种畜禽)、农药、肥料、饲料、兽药等监督检查、行政处罚、田间施用等数据，构建以县为单位的投入品监管溯源与数据采集机制</t>
  </si>
  <si>
    <t>大姚县后期扶持+互联网+移民产业开发项目</t>
  </si>
  <si>
    <t>建设芒果、木瓜、芭蕉、杨梅和软籽石榴等移民重点产业线上线下的销售产业链</t>
  </si>
  <si>
    <t>大姚县智慧公共资源交易和大数据应用建设项目</t>
  </si>
  <si>
    <t>1.推进公共资源交易信息平台上云工程。2.充分依托政务服务数据、“互联网+监管”等数据资源，推进全州公共资源交易全流程与AI智能、区块链技术全融合的智慧公共资源交易平台建设，发挥区块链技术具备数据多方维护、分布式存储、不可篡改、可追溯、可开放共享等技术特点，进一步提升政府采购、工程建设项目、国有产权、土地及矿业权、农村集体产权等项目的交易智慧化、数据可信化、监管精准化水平。3.建设全县公共资源不见面交易信息系统，降低制度性交易成本。4.建设全县公共资源交易大数据监管分析信息平台，从技术手段上破解违规违法交易、公平公正有差距等难题，提升智慧化监管水平。</t>
  </si>
  <si>
    <t>大姚县政务服务管理局</t>
  </si>
  <si>
    <t>大姚县县级智慧政务应用建设提升项目</t>
  </si>
  <si>
    <t>1.依托省、州一体化在线政务服务平台，建设县级智慧政务应用支撑平台，充分应用AI智能和区块链技术，推进24自助政务和“扫脸工程”“亮码工程”全面应用。2.依托省、州政务服务数据资源中心，建设县级政务大数据监控指挥中心、县有智慧政务展示中心等平台，推进政务服务管理智慧化、数字化，决策科学化、智能化。3.以办理政务服务事项“办事不求人、审批不见面、最多跑一次”为目标，建设完善县级智能化实体政务大厅基础设施建设及应用平台，推进线上线下有机融合和政务服务“一网通办”</t>
  </si>
  <si>
    <t>大姚县乡镇、村（社区）为民服务智慧化建设项目</t>
  </si>
  <si>
    <t>1.依托全国、全省一体化在线政务服务平台，整合现有的“云岭先锋”信息平台，实现党务、政务有机融合。充分应用AI智能和区块链技术，推进24自助政务和“扫脸工程”“亮码工程”全面应用。2.以办理政务服务事项“办事不求人、审批不见面、最多跑一次”为目标，建设完善乡镇、村（社区）为民服务中心（站）智能化基础设施建设及应用平台，推进线上线下有机融合和政务服务“一网通办”。3.以群众办事不出村为目标，开发建设自助政务服务信息平台，实现全县12个乡镇、129个村（社区）自助政务服务全覆盖</t>
  </si>
  <si>
    <t>大姚县政务服务中心建设项目</t>
  </si>
  <si>
    <t>占地15亩，新建县级政务服务中心实体大厅6000平方米及其配套设施，依托省州政务服务一体化平台，建设县级“互联网+政务服务”一体化平台，实现“一网通办”，建设县级智慧政务服务大厅及数字政务服务审批系统，实现“一窗式”受理审批服务</t>
  </si>
  <si>
    <t>2021年——2023年</t>
  </si>
  <si>
    <t>大姚县融媒体平台建设项目</t>
  </si>
  <si>
    <t>建设大姚县融媒体中心大楼（1000万元）、融媒体指挥调度中心（500万元）、新媒体系统（500万元）、多媒体演艺中心（500万元）</t>
  </si>
  <si>
    <t>大姚县融媒体中心</t>
  </si>
  <si>
    <t>大姚县应急广播体系建设项目</t>
  </si>
  <si>
    <t>建设一个县、乡镇、村、组四级统一协调、上下联动、可管可控、综合覆盖的应急广播系统。工程包含1个县级播控平台，12个乡镇级播控平台，129个村级播控平台，600多个播出终端，实现对全县129个村（居）委会1548个村民小组全覆盖（500万元）</t>
  </si>
  <si>
    <t>十二</t>
  </si>
  <si>
    <t>物流枢纽类</t>
  </si>
  <si>
    <t>移民产业示范园（二期工程）</t>
  </si>
  <si>
    <t>在移民产业示范园内新建四层大型仓库一栋，建设层数共四层，长90.2米，宽32.2米，高度22米，建筑面积约11617.76平方</t>
  </si>
  <si>
    <t>大姚现代物流园区开发建设项目</t>
  </si>
  <si>
    <t>项目形成“两心五区”的空间结构：“两心”即电子商务中心和绿化景观中心；“五区”即商贸物流的个主体功能区，分别为高原特色食品区、建材家具区、汽车4S店及汽配区、企业创业发展区、物流预留发展区。通过开发建设，打造成县域商贸物流中心，“产城融合”示范区，发展成为集货物集散中转、配送检验、流通加工、电子商务、商品批发、咨询培训、展示展销等为一体现代物流园区</t>
  </si>
  <si>
    <t>2021—2030年</t>
  </si>
  <si>
    <t>大姚县金碧工业片区</t>
  </si>
  <si>
    <t>大姚县冷链物流中心建设项目</t>
  </si>
  <si>
    <t>按国际标准在全县范围内建设一个冷链物流仓储中心，建设内容包括保鲜库、速冻库、加工包装车间、仓储配送中心等，并配套相关附属设施</t>
  </si>
  <si>
    <t>大姚县现代物流园区建设项目</t>
  </si>
  <si>
    <t>在黄海屯片区规划新建现代商贸物流园区，以大姚县电商产业园为依托，建设包括物流仓储、农产品包装加工、专业市场、停车卸货区域，打造滇中商贸物流节点</t>
  </si>
  <si>
    <t>大姚县物流分拨中心建设项目</t>
  </si>
  <si>
    <t>新建物流快递企业办公区、仓储和分拨中心，并购置车辆、分拣设备、叉车等设施。对我县乡镇物流快递包裹的收发进行整合，有效降低物流快递成本</t>
  </si>
  <si>
    <t>大姚县城乡物流高效配送建设项目</t>
  </si>
  <si>
    <t>建设实现城乡全覆盖的高效配送服务体系，加快构建以物流园区、分拨中心、末端配送网点为支撑的城乡配送网络。综合利用商业、仓储、邮政、快递、社区服务等各类设施，重点发展共享共用的配送中心、末端综合服务网点和自助提货设施。推广物联网、大数据、云计算和人工智能的应用，发展多种形式的集约化配送</t>
  </si>
  <si>
    <t>大姚县无人机配送项目</t>
  </si>
  <si>
    <t>依托5G技术的推广，在城区范围内开展无人机配送项目，提高配送效率，降低快递成本</t>
  </si>
  <si>
    <t>大姚县智能快件箱（柜）进社区项目</t>
  </si>
  <si>
    <t>以大型社区、商务楼宇、大专院校和机关单位为重点，逐步向乡镇驻地、大型农村社区推广建设智能快件箱</t>
  </si>
  <si>
    <t>十三</t>
  </si>
  <si>
    <t>大姚县2019年城镇棚户区改造项目</t>
  </si>
  <si>
    <t>项目棚户区总占地面积131.04亩，改造总户数201户，改造总面积45827.64㎡（其中：住宅改造面积34878.27㎡，非住宅改造面积10949.37㎡）；安置总户数201户（其中：货币安置179户，实物安置22户）；安置总面积45827.64㎡（其中：货币安置住宅32390.27㎡，实物安置面积2488.00㎡，非住宅货币安置面积10949.37㎡；货币安置比例为89%</t>
  </si>
  <si>
    <t>大姚县石羊、
龙街片区</t>
  </si>
  <si>
    <t>2020年老旧小区改造建设项目</t>
  </si>
  <si>
    <t>对县城内34个老旧小区的主体工程及配套基础设施进行提升改造</t>
  </si>
  <si>
    <t>2021年老旧小区改造建设项目</t>
  </si>
  <si>
    <t>对县城内30个老旧小区的主体工程及配套基础设施进行提升改造</t>
  </si>
  <si>
    <t>县城东片区路网二期建设项目</t>
  </si>
  <si>
    <t>东片区路网7条，道路总长5061.697 米，包括道路、绿化亮化、给排水、弱电、电缆沟等配套设施</t>
  </si>
  <si>
    <t>县城北片区路网建设项目</t>
  </si>
  <si>
    <t>包含一环线东段、百草岭大街延长线、金平路延长线，道路长2500米，红线宽度32m，设计时速40km/h，建设内容包括道路工程、排水工程、给水工程、交通工程、绿化工程、照明工程、电信工程、电力工程等8个专业内容</t>
  </si>
  <si>
    <t>西河南路棚改中心至百草岭大街建设项目</t>
  </si>
  <si>
    <t>新建西河南路棚改中心至百草岭大街，长744米，宽20米</t>
  </si>
  <si>
    <t>城北路老林业局大桥至大垭口段道路提升改造项目</t>
  </si>
  <si>
    <t>对道路的绿化亮化、给排水、弱电、天然气、电缆沟等配套设施进行提升改造</t>
  </si>
  <si>
    <t>县城东南片区路网建设项目</t>
  </si>
  <si>
    <t>新建县城金平路赵家坝至高速公路连接线、东塔湖南侧路网共6条道路</t>
  </si>
  <si>
    <t>一环线延长线道路建设项目</t>
  </si>
  <si>
    <t>新建一环线延长线道路平山金平路交叉口经污水处理厂至厂房长4000米、宽32米道路</t>
  </si>
  <si>
    <t>金碧路特色风貌街提升改造项目</t>
  </si>
  <si>
    <t>重点对中部小南河交叉口建筑立面进行改造</t>
  </si>
  <si>
    <t>核桃文化美食风情街区提升改造项目</t>
  </si>
  <si>
    <t>打造核桃美食文化，提升城市文化品位</t>
  </si>
  <si>
    <t>西河印象彝族风情特色街区提升改造项目</t>
  </si>
  <si>
    <t>对西河印象咪依噜彝族风情特色街区整体进行提质提升改造，建设内容主要包括商业街区店招店牌整饬、彝族文化景观小品、景观亮化、绿化补植补造，休闲设施、旅游标识系统和环境卫生收集设施等建设项目</t>
  </si>
  <si>
    <t>南大门建设项目</t>
  </si>
  <si>
    <t>新建城门楼，连接西山公园和南塔山公园，布置游路及灯光亮化</t>
  </si>
  <si>
    <t>东城门建设项目</t>
  </si>
  <si>
    <t>以东城门楼建筑为主体，配套建设入城迎宾广场，包括入口广场、生态停车场、东牌坊、历史文化墙和旅游公厕等</t>
  </si>
  <si>
    <t>精品县城打造项目</t>
  </si>
  <si>
    <t>对百草岭大街、金平路、莲花路、金龙路咪依噜大街等街道进行提升改造，实现人车分流、环境提升</t>
  </si>
  <si>
    <t>智慧城市建设项目</t>
  </si>
  <si>
    <t>建设弱电管线、通过实施智慧医疗、智慧教育、智慧金融、智能社区、智能家庭等一序列智慧应用，使城市服务更加及时便捷</t>
  </si>
  <si>
    <t>大姚县城新建水源及厂网改造扩建工程</t>
  </si>
  <si>
    <t>1、将军山水厂改扩建工程（10000m³/d）包括：配水井、沉淀池、滤池、污泥干化厂、水质检测中心（含设备）、水厂办公区大楼；2、桂花水库中第6#输水隧洞（碧么水库出水口）出口处新建取水口、沉砂池取水，新建取水24.15km，DN600球墨铸铁管引水至将军山水厂；3、大姚县新街镇大古衙、碧么贫困行政村人饮巩固提升工程；4、新建新街水厂 5000m³/d，向新街乡集镇、新街社区、小古衙、团山、芦川村委会供水，新建 DN300 球墨铸铁管供水主管 3.0km（从 DN600 管分水接管，分配流量 0.057 m³/s），新建配水管网 15.73km。金碧镇龙林、永丰湖、里长堡片区的供水管网延伸改造 11.12km</t>
  </si>
  <si>
    <t>老城区供排水管网改造建设项目</t>
  </si>
  <si>
    <t>对北街、东街、南街等老城区街道进行提升改造、实现雨污分流、管线入地、提升老城区整体形象</t>
  </si>
  <si>
    <t>2021年城市公厕建设项目</t>
  </si>
  <si>
    <t>新建公厕6座</t>
  </si>
  <si>
    <t xml:space="preserve">2021-2022
</t>
  </si>
  <si>
    <t>餐厨垃圾处理厂建设项目</t>
  </si>
  <si>
    <t>新建餐厨垃圾处理厂，购置餐厨垃圾处理设施及垃圾收运车等</t>
  </si>
  <si>
    <t>建筑垃圾处理厂建设项目</t>
  </si>
  <si>
    <t>新建建筑垃圾废弃物填埋场一座，完成建筑垃圾再生产品生产线及建筑垃圾收运系统</t>
  </si>
  <si>
    <t>景观垃圾房建设项目</t>
  </si>
  <si>
    <t>新建景观垃圾房30座，分三年建设完成</t>
  </si>
  <si>
    <t>城市垃圾投放点设施改造项目</t>
  </si>
  <si>
    <t>对县城内100座垃圾投放点进行提升改造，分三年建设完成</t>
  </si>
  <si>
    <t>县城亮化工程项目一期工程</t>
  </si>
  <si>
    <t>包含蜻蛉湖音乐喷泉、白塔湖喷泉、西河印象灯光亮化、政务中心楼体亮化、西河北路灯光秀（金平路至百草岭大街）</t>
  </si>
  <si>
    <t xml:space="preserve">2020-2022
</t>
  </si>
  <si>
    <t>县城灯光亮化建设项目二期工程</t>
  </si>
  <si>
    <t>对小南河工业大道至白塔屯、金福苑至东塔湖段、东塔湖下段，西河老林业局大桥至宏城建材城段、金平路至次6号路段河道灯光亮化工程</t>
  </si>
  <si>
    <t>小南河河道绿化建设项目</t>
  </si>
  <si>
    <t>小南河两侧（赵家坝至东塔湖公园段）1.6公顷绿化建设</t>
  </si>
  <si>
    <t>城区新建道路绿化项目</t>
  </si>
  <si>
    <t>城区新建道路环城西路、新环城北路、咪依噜大街等2.2公顷道路附属绿地建设</t>
  </si>
  <si>
    <t>政务中心西侧公园绿地建设项目</t>
  </si>
  <si>
    <t>政务中心西侧1.58公顷公园绿地建设</t>
  </si>
  <si>
    <t>西河河道上段绿化建设项目</t>
  </si>
  <si>
    <t>西河河道上段（龙林村委会至咪依噜大街段）10.1公顷绿化建设项</t>
  </si>
  <si>
    <t>西河河道下段绿化建设项目</t>
  </si>
  <si>
    <t>西河河道上段（次6号路至蜻蛉河段）5.6公顷绿化建设项目</t>
  </si>
  <si>
    <t>黄丝屯旁公园绿地建设项目</t>
  </si>
  <si>
    <t>黄丝屯旁6.8公顷公园绿地建设</t>
  </si>
  <si>
    <t>朱家海子公园建设项目</t>
  </si>
  <si>
    <t>朱家海子环湖路及基础设施24公顷绿化景观建设</t>
  </si>
  <si>
    <t>金碧家园小区农贸市场建设项目</t>
  </si>
  <si>
    <t>新建金碧家园小区农贸市场，并完善相关配套设施建设</t>
  </si>
  <si>
    <t>大姚县基本指挥所建设项目</t>
  </si>
  <si>
    <t>提升履行人民防空使命任务能力,提高防空袭斗争能力,有效履行战时防空、平时服务、应急支援职能使命。完善城市功能、提高城市防护能力。战备效益具有十分重要，而且具有一定的经济效益和社会效益。并且对开展防灾救灾和处置突发公共事件，保护国家和人民生命财产安全，维护社会稳定和发展具有重要意义</t>
  </si>
  <si>
    <t>永丰湖面山及道路绿化工程</t>
  </si>
  <si>
    <t>道路绿化6公里，面山绿化200亩</t>
  </si>
  <si>
    <t>永丰湖梅溪村风雨桥建设项目</t>
  </si>
  <si>
    <t>工程设计桥头道路及其桥长130米，道路及桥总宽10（车行道7米，两边人行道1.5米）含桥头道路工程、桥梁主体工程及其附属设施桥梁景观工程和照明工程</t>
  </si>
  <si>
    <t>永丰湖</t>
  </si>
  <si>
    <t>永丰湖梅溪村自行车栈道建设项目</t>
  </si>
  <si>
    <t>新建自行车栈道总长约8824米，宽4米及绿化隔离带</t>
  </si>
  <si>
    <t>永丰湖梅溪村沿湖堤岸景观工程一期项目</t>
  </si>
  <si>
    <t>绿化配置，景观设施，含排水、照明及栈道景墙等</t>
  </si>
  <si>
    <t>永丰湖梅溪村沿湖堤岸景观工程二期项目</t>
  </si>
  <si>
    <t>永丰湖梅溪村进村道路建设项目</t>
  </si>
  <si>
    <t>道路总长4746米，含路基开挖、混凝土路面铺设、给水管道、道路绿化亮化工程</t>
  </si>
  <si>
    <t>县城南片区城中村改造</t>
  </si>
  <si>
    <t>完善城中村雨污管网分流，电力，电信入地，对片区建筑外立面进行提升改造</t>
  </si>
  <si>
    <t>2023.3.1</t>
  </si>
  <si>
    <t>县城北片区城中村改造</t>
  </si>
  <si>
    <t>2024.5.1</t>
  </si>
  <si>
    <t>县城金碧镇片区、南营山片区、北门坡片区、五金厂片区、莲花坝片区、附郭屯片区棚改项目</t>
  </si>
  <si>
    <t>改造该片区老旧房屋1508户，拆迁面积16万平方米</t>
  </si>
  <si>
    <t>2024.3.1</t>
  </si>
  <si>
    <t>梅溪风景区基础设施项目</t>
  </si>
  <si>
    <t>梅溪风景区道路、水体、停车场、游客接待区、医疗设施、娱乐设施建设</t>
  </si>
  <si>
    <t>县城地下综合管廊建设项目</t>
  </si>
  <si>
    <t>县城一环线鲁村至污水处理厂，百草岭大街、咪依噜大街、金平路、西河南北路等城市主干道轻型轨道建设项目，共计约20公里综合管廊建设</t>
  </si>
  <si>
    <t>县城二环道路建设项目</t>
  </si>
  <si>
    <t>新建县城二环道路，长约10公里、宽40米</t>
  </si>
  <si>
    <t>城市商业综合体建设项目</t>
  </si>
  <si>
    <t>新建县城西北片区、东片区、北片区3个城市综合体建设项目</t>
  </si>
  <si>
    <t>体育运动中心建设项目</t>
  </si>
  <si>
    <t>新建体育馆、游泳馆、网球馆、篮球馆等体育运动设施</t>
  </si>
  <si>
    <t>大姚县城景观提升工程</t>
  </si>
  <si>
    <t>县城西山、南塔山、东塔山绿化提升以及游路、缆车等旅游设施建设</t>
  </si>
  <si>
    <t>大姚县新能源设施建设项目</t>
  </si>
  <si>
    <t>县城区加气站、充电桩等新能源基础设施建设</t>
  </si>
  <si>
    <t>大姚县农房抗震工程</t>
  </si>
  <si>
    <t>实施1336户农房抗震工程项目</t>
  </si>
  <si>
    <t>各乡镇</t>
  </si>
  <si>
    <t>集镇基础设施建设</t>
  </si>
  <si>
    <t>9个乡集镇综合开发建设项目（新建道路12KM,农贸市场2个，停车场5个，配套雨污管网、绿化亮化工程</t>
  </si>
  <si>
    <t>2021年</t>
  </si>
  <si>
    <t>特色小镇建设</t>
  </si>
  <si>
    <t>大姚县核桃康养小镇、石羊古镇基础设施建设项目</t>
  </si>
  <si>
    <t>石羊、梅溪村</t>
  </si>
  <si>
    <t>传统村落、古村落保护</t>
  </si>
  <si>
    <t>桂花塔包谷么村、龙街美泗村古村落保护</t>
  </si>
  <si>
    <t>桂花、龙街</t>
  </si>
  <si>
    <t>技能培训</t>
  </si>
  <si>
    <t>贫困劳动力职业技能培训8460人</t>
  </si>
  <si>
    <t>2025年</t>
  </si>
  <si>
    <t>引导性培训</t>
  </si>
  <si>
    <t>贫困劳动力引导性培训8730人</t>
  </si>
  <si>
    <t>小额信贷</t>
  </si>
  <si>
    <t>发放小额信贷8000户，3.6亿元</t>
  </si>
  <si>
    <t>雨露计划</t>
  </si>
  <si>
    <t>实施雨露计划补助11628人</t>
  </si>
  <si>
    <t>楚雄州监察委员会留置场所大姚分点建设项目</t>
  </si>
  <si>
    <t>建设能同时留置10名对象，容纳200名工作人员食宿的综合办公场所</t>
  </si>
  <si>
    <t>大姚县城东片区</t>
  </si>
  <si>
    <t>2020年8月</t>
  </si>
  <si>
    <t>2021年12月底</t>
  </si>
  <si>
    <t>中国共产党大姚县纪律检查委员会 大姚县监察委员会机关</t>
  </si>
  <si>
    <t>劳动力技能培训及职业教育规划</t>
  </si>
  <si>
    <t>开展移民职业技能培训，计划培训移民500名以上</t>
  </si>
  <si>
    <t>移民村组创新治理项目</t>
  </si>
  <si>
    <t>对全县几个移民集中安置点选择1-3个集中点，从探索管理机构、完善管理网格、健全安防机制、创新移民服务模式、美化亮化村组环境等方面进行探索移民科学治理模式，打造移民安置点社会治理示范村。</t>
  </si>
  <si>
    <t>防灾减灾物资储备工程</t>
  </si>
  <si>
    <t>新建县级救灾物资储备库1500平方米，12个乡镇救灾物资储备仓库9600平方米及设备购置</t>
  </si>
  <si>
    <t>县城及各乡镇</t>
  </si>
  <si>
    <t>防灾减灾示范区和应急避难场所</t>
  </si>
  <si>
    <t>新建县乡村应急避难场所15万平方米</t>
  </si>
  <si>
    <t>灾害信息员人才队伍建设</t>
  </si>
  <si>
    <t>200名灾害信息员人才队伍培训</t>
  </si>
  <si>
    <t>防灾减灾宣传教育</t>
  </si>
  <si>
    <t>新建大姚县防灾减灾教育馆</t>
  </si>
  <si>
    <t>大姚县“十四五”国土空间规划</t>
  </si>
  <si>
    <t>完成大姚县“十四五”国土空间规划编制工作</t>
  </si>
  <si>
    <t>大姚县公共法律服务中心建设</t>
  </si>
  <si>
    <t>在全县129个村（社区）建设公共法律服务中心，每个50平米，设置接待窗口，可向广大人民群众开展律师、公证、司法鉴定、法律援助、法律顾问、司法考试、法治宣传、人民调解、基层法律服务、社区矫正、刑满释放人员安置帮教共11项服务</t>
  </si>
  <si>
    <t>大姚县社矫中心建设</t>
  </si>
  <si>
    <t>建设能满足社区矫正执法办案需要的接收登记、宣告、刑罚执行、指挥控制、教育培训、心理矫治、档案管理、安置帮教和派驻检察等九项功能的社矫中心，建设面积850平米</t>
  </si>
  <si>
    <t>金碧镇李湾村委会</t>
  </si>
  <si>
    <t>大姚县社矫基地和安置帮教基地建设</t>
  </si>
  <si>
    <t>建设社矫基地和安置帮教基地1000平米，功能包括生活住宿区、心理咨询室、技能培训室（会议室）、办公室（阅览室）、食堂</t>
  </si>
  <si>
    <t>实施农贸市场食品安全质量提升改造工程</t>
  </si>
  <si>
    <t>对县城区及各乡镇实施永盛农贸市场食品安全质量提升改造工程，建成标准化农贸市场。强化食品经营户从经营场所、着装、设施等方面做好细节优化，提升食品经营硬件水平和形象。搭建食品安全信息公示平台，建立经营户信用评级、社会评价综合类信用体系，增强市场内商户信息的透明度；建立市场商户食品溯源管理，运用“互联网+监管”手段，追踪商品来源。建设市场食品快检室，加强检测数据的交流，实现互联互通，倒逼商户自身主动加强食品质量安全的日常管理，提高行政效能，让消费者买的放心，吃的放心</t>
  </si>
  <si>
    <t>高新技术企业、创新型试点企业培育</t>
  </si>
  <si>
    <t>积极培育高新技术企业、省级创新型试点企业，并指导通过认定</t>
  </si>
  <si>
    <t>防灾减灾关键技术引进、研究和集成示范</t>
  </si>
  <si>
    <t>通过引进新技术和开展技术研究，集成先进适用技术，减少气候、地质、洪涝、地震等灾害造成的损失</t>
  </si>
  <si>
    <t>县级相关部门、研究机构和企业</t>
  </si>
  <si>
    <t>县科技馆建设示范</t>
  </si>
  <si>
    <t>新建单独建筑，实现科普教育、科技成果展示、学术交流、体闲旅游等科普功能，科学布置展览展示厅、科普体验厅、学术报告厅及办公用房等设施</t>
  </si>
  <si>
    <t>院士专家工作站建设</t>
  </si>
  <si>
    <t>围绕大姚县产业发展特别是战略性新兴产业发展的科技需求，新增院士专家工作站2个</t>
  </si>
  <si>
    <t>大姚县生鲜食品配送中心建设项目</t>
  </si>
  <si>
    <t>该项目选址大姚工业园区南山坝工业片区，项目规划用地约100亩，总建筑面积约2500平方米，分二期建设：第一期建设厂房、冷库、办公用房等，第二期购置配送中心的全部设施、设备及配送车辆</t>
  </si>
  <si>
    <t>湖南亚广餐饮投资有限公司 云南亚广餐饮投资有限公司</t>
  </si>
  <si>
    <t>云南金碧制药有限公司彝药研发、生产、销售、开发项目</t>
  </si>
  <si>
    <t>以彝药研发、生产、销售为根本，加大市场推广和拓展力度，深度发掘彝医彝药文化精髓，持续开展彝药品种的二次开发，围绕做大做强民族药（彝药）的目标，将公司主打产品发展为彝药的代表品种</t>
  </si>
  <si>
    <t>云南金碧制药有限公司</t>
  </si>
  <si>
    <t>大姚中药材加工专业市场建设项目</t>
  </si>
  <si>
    <t>在大姚县辖区建设中药材加工专业市场一个,占地50亩</t>
  </si>
  <si>
    <t>大姚县水果批发专业市场建设项目</t>
  </si>
  <si>
    <t>依托县城西北片区（石羊路口路段）水果批发集散点，规划建设一个大型水果专业批发、零售、配送市场</t>
  </si>
  <si>
    <t>大姚县生猪交易市场建设项目</t>
  </si>
  <si>
    <t>在大姚县城北片区选址新建一个10亩生猪交易市场，建设内容包括生猪交易大厅、信息化电子交易平台、动物及其产品检验检疫设备、活猪库房、停车场、办公楼及其他附属设施，将县内生猪进行集中交易</t>
  </si>
  <si>
    <t>大姚核桃商城建设项目</t>
  </si>
  <si>
    <t>依托我县丰富的核桃资源，新建一个集收购、仓储、物流、营销、商贸、信息等于一体的大型坚果综合交易市场，服务面向国内、国际市场。大力发展商务交易，建立大型核桃线上线下交易平台，带动大姚核桃产业发展，打造大姚核桃品牌</t>
  </si>
  <si>
    <t>大姚综合汽车城建设项目</t>
  </si>
  <si>
    <t>规划新建一座集汽车销售、维修、美容、停车、物流、二手车交易及商住一体的大型综合汽车城，进一步带动汽车产业链纵深发展</t>
  </si>
  <si>
    <t>大姚县小商品综合贸易特色市场</t>
  </si>
  <si>
    <t>规划建设大姚县规模最大、配套设施最完善的集旅游用品、土特产品、日用百货、电子数码、五金产品、电子商务及商业配套为一体的综合性特色专业市场</t>
  </si>
  <si>
    <t>金龙路美食文化街区</t>
  </si>
  <si>
    <t>整合小南河周边餐饮企业，打造独具特色的彝族餐饮文化街区</t>
  </si>
  <si>
    <t>大姚西北片区商贸综合体建设项目</t>
  </si>
  <si>
    <t>在县城西北片区规划新建一个商贸综合体，涵盖农副产品、建材家居、五金机电、服饰箱包、住宿餐饮等业态，建立西北城区商业中心，进一步带动该片区消费市场发展</t>
  </si>
  <si>
    <t>大姚县标准化农贸市场建设项目</t>
  </si>
  <si>
    <t>在县城东城片区、龙街镇、石羊镇、六苴镇、三岔河镇、赵家店镇、昙华乡、湾碧乡等片区和乡镇各规划建设一个标准化农贸市场</t>
  </si>
  <si>
    <t>大姚县星级酒店建设项目</t>
  </si>
  <si>
    <t>按照酒店行业现行标准规划建设一座星级酒店，集住宿、餐饮、娱乐、商务、展览展示、购物、会议等于一体，引入先进管理模式进行管理，打造大姚住宿行业品牌，进一步带动我县住宿业消费发展</t>
  </si>
  <si>
    <t>大姚县特色种养殖产业扶贫项目</t>
  </si>
  <si>
    <t>2021－2025</t>
  </si>
  <si>
    <t>大姚县贫困村致富带头人扶持项目</t>
  </si>
  <si>
    <t>每年扶持贫困村致富带头人不少于100人，五年不少于500人</t>
  </si>
  <si>
    <t>大姚县贫困劳动力转移就业培训(技能培训)</t>
  </si>
  <si>
    <t>大姚县贫困劳动力转移就业培训(引导性培训)</t>
  </si>
  <si>
    <t>大姚县小额信贷</t>
  </si>
  <si>
    <t>发放小额信贷8000户，3.6亿元（含小额信贷风险补偿金）</t>
  </si>
  <si>
    <t>大姚县雨露计划</t>
  </si>
  <si>
    <t>大姚县贫困村组村内道路硬化建设项目</t>
  </si>
  <si>
    <t>大姚县贫困地区五小水利建设项目（小水窖、小水池、小泵站、小塘坝、小水渠）</t>
  </si>
  <si>
    <t>大姚县改善农村人居环境提升工程</t>
  </si>
  <si>
    <t>计划对1549个自然村建设垃圾处理设施；计划对50户以上的63个村建设污水处理设施</t>
  </si>
  <si>
    <t>大姚县对新识别出来的C、D级危房进行修缮加固及重建，对重点古村落及特色村庄进行保护及改造</t>
  </si>
  <si>
    <t>对新识别出来的1549户C级危房进行修缮加固；对新识别出来的645户D级危房进行重建；对60个重点古村落及特色村庄进行保护及改造</t>
  </si>
  <si>
    <t>大姚县地震预警终端建设项目</t>
  </si>
  <si>
    <t>2020年配合省局完成3个基准台、一个改造台、一个基本台建设，2021年在学校建设预警终，试运行。成熟后逐渐向全县推开，力争在“十四.五”结束地震预警终系统覆盖机关、企事业单位和人员密集场所</t>
  </si>
  <si>
    <t>大姚县地震局</t>
  </si>
  <si>
    <t>大姚地震科技馆建设项目</t>
  </si>
  <si>
    <t>建设占地300平方米，建筑面积600平方米的地震科技展示中心，在二楼建设300平方米地震监测历史、地震科学知识普及和防震减灾预、防、救知识教育为主要内容的地震科技展览馆，一楼建设防震减灾宣教大厅</t>
  </si>
  <si>
    <t>大姚县深井综合观测项目</t>
  </si>
  <si>
    <t>按照地震监测技术标准，打井600米，根据现有水温井梯度对比分析，需下管套400米（其中100米为实管，100米以下为花管），按要求做好地层岩土结构分析，建设20平方米砖混观测室</t>
  </si>
  <si>
    <t>大姚县湾碧乡古方红糖加工销售项目</t>
  </si>
  <si>
    <t>大姚县大中型水库移民后期扶持产业示范园建设项目二期工程</t>
  </si>
  <si>
    <t>建设仓储物流中心仓库4500平米</t>
  </si>
  <si>
    <t>大姚县湾碧乡移民区芒果、木瓜、芭蕉等产业提升改造项目</t>
  </si>
  <si>
    <t>1.开挖进芒果、木瓜、芭蕉等种植园区机耕道路8条，做好道路硬化；2.为沿江4个移民村组芒果园、芭蕉园、木瓜园修建、改造配水设施保障芒果种植用水。3.芒果种植集中点芒果园提升改造100亩，打造芒果种植示范样板。4.鼓励移民做好芒果、芭蕉、木瓜提质增效。5.做好芒果品牌的申报、宣传，广开芒果销售渠道</t>
  </si>
  <si>
    <t>大姚县赵家店镇紫丘村移民美丽家园建设项目</t>
  </si>
  <si>
    <t>1、组织强。对村内道路边做10块展示牌，融入党建元素以及村规民约。2、环境美。（1）绿化工程：对全村绿化做景观提升，面积为13871.5㎡。（2）亮化工程：安装路灯83盏，景观灯25盏。（3）彩绘工程：对安置点内90户移民户房屋外墙和栏杆进行彩绘。（4）水体景观：对村内现有坝塘进行水体景观提升，面积为1985.22㎡。（5）体育健身设施：增加村内体育健身设施1套。（6）垃圾分类箱：增加垃圾分类箱37个。（7）花园提升改造：对村内小广场改造为花园，面积为1620.7㎡。（8）迎宾大道：入村迎宾大道 464.85m。（9）入村标识牌：建设入村标识牌一块。3、产业兴。（1）杨梅园：对村集体90亩杨梅园进行提质增效。90 亩杨梅园内规划1154.01m步道，园内现有加工房改造成休息区和管理用房。（2）农产品展示区：农产品展示区为钢架结构，建筑面积约为3403.70㎡。4、移民富。（1）特色民居：规划用地约5.69亩。建筑面积为 2508.35㎡。（2）饮食文化街：规划用地约13.62亩。建筑面积2294.86㎡。（3）观光采摘农业园：规划流转土地约44.52亩，发展以采摘观光为主的产业发展项目</t>
  </si>
  <si>
    <t>大姚县湾碧乡咖啡厂美丽家园.集镇旅游开发项目</t>
  </si>
  <si>
    <t>1.湾碧乡咖啡厂小集镇基础设施提升，含水路、电路、提升改造，小集镇美化、亮化。2.沿江公园建设,打造小集镇至金沙江边景观长廊一条，在江边建设景观长廊、观景台、观景亭、人工沙滩等旅游设施。3.新建芒果加工厂，对芒果进行储存、销售、及芒果深加工，做好芒果乡村采摘带动旅游消费</t>
  </si>
  <si>
    <t>大姚县龙街镇龙福新村美丽家园建设项目</t>
  </si>
  <si>
    <t>对安置点基础设施进行提升改造，对集体林地和土地进行开发利用，对基层组织加强建设管理</t>
  </si>
  <si>
    <t>大姚县湾碧乡炳海和陆家湾移民集中安置点供水提升项目</t>
  </si>
  <si>
    <t>对安置点内的供水管道进行改造，安装水表等</t>
  </si>
  <si>
    <t>大姚县十四五规划大中型水利工程库区村组基础设施完善建设项目</t>
  </si>
  <si>
    <t>对“十四五”规划实施的大姚渔泡江水库、桂花水库、盐丰水库、妙锋水库、双河水库、大罗古水库和大姚利皮乍水库库区村组道路、给排水、绿化、亮化等基础设施和公共设施进场完善</t>
  </si>
  <si>
    <t>大姚县劳动力技能培训及职业教育规划</t>
  </si>
  <si>
    <t>大姚县移民村组创新治理项目</t>
  </si>
  <si>
    <t>对全县几个移民集中安置点选择1-3个集中点，从探索管理机构、完善管理网格、健全安防机制、创新移民服务模式、美化亮化村组环境等方面进行探索移民科学治理模式，打造移民安置点社会治理示范村</t>
  </si>
  <si>
    <t>大姚县移民产业品牌建设项目</t>
  </si>
  <si>
    <t>对湾碧乡芒果、木瓜、芭蕉、赵家镇杨梅和龙街镇软籽石榴注册商标，规范种植标准和统一销售，形成产业集团</t>
  </si>
  <si>
    <t>2021－2026</t>
  </si>
  <si>
    <t>大姚县湾碧乡高坪子村委会以工代赈示范工程</t>
  </si>
  <si>
    <t>新建乡村道路3条长19.44公里,0.8m钢筋混凝土圆管涵117米，钢筋混凝土盖板涵28米</t>
  </si>
  <si>
    <t>大姚县昙华乡小兴厂、麻秸房村委会片区综合开发工程</t>
  </si>
  <si>
    <t>乡村道路硬化9.3公里；核桃产业配水架管1条4.3千米，建设容量200m³钢筋混凝土蓄水池一个，架设DN40国标镀锌钢管8000米；新建沟渠一条7.1公里</t>
  </si>
  <si>
    <t>大姚县六苴铜矿独立工矿区改造提升工程</t>
  </si>
  <si>
    <t>居民避险搬迁项目2项，主要是矿区职工家属房屋改造和居民危房搬迁；基础设施和公共服务设施项目8项，主要是矿区街道改造，供水、污水、垃圾、公共服务设施、娱乐设施建设；生态修复和环境整治项目1项，接续替代产业平台（特色产业培植）项目1项</t>
  </si>
  <si>
    <t>大姚县公安局业务技术用房</t>
  </si>
  <si>
    <t>建设钢筋混凝土框架房屋1幢，建筑面积8079平方米</t>
  </si>
  <si>
    <t>大姚县公安局</t>
  </si>
  <si>
    <t>大姚县公安局六苴派出所</t>
  </si>
  <si>
    <t>建设钢筋混凝土框架房屋1幢，建筑面积1802平方米</t>
  </si>
  <si>
    <t>大姚县公安局龙街派出所</t>
  </si>
  <si>
    <t>建设钢筋混凝土框架房屋1幢，建筑面积1132平方米</t>
  </si>
  <si>
    <t>大姚县公安局三岔河派出所</t>
  </si>
  <si>
    <t>大姚县公安局赵家店检查站</t>
  </si>
  <si>
    <t>建设钢筋混凝土框架房屋1幢，建筑面积1140平方米</t>
  </si>
  <si>
    <t>大姚县公安局警务技能训练中心</t>
  </si>
  <si>
    <t>建设钢筋混凝土框架房屋1幢，建筑面积2500平方米</t>
  </si>
  <si>
    <t>大姚县公安局执法办案中心</t>
  </si>
  <si>
    <t>建设钢筋混凝土框架房屋1幢，建筑面积2000平方米</t>
  </si>
  <si>
    <t>大姚县公安局警犬用房</t>
  </si>
  <si>
    <t>建设钢筋混凝土房屋1幢，建筑面积360平方米</t>
  </si>
  <si>
    <t>大姚县公安局毒品实验室</t>
  </si>
  <si>
    <t>建设钢筋混凝土框架房屋1幢，建筑面积200平方米</t>
  </si>
  <si>
    <t>大姚县公安局禁毒教育宣传基地</t>
  </si>
  <si>
    <t>建设钢筋混凝土框架房屋1幢，建筑面积900平方米</t>
  </si>
  <si>
    <t>大姚县公安局南永线毒品检查站</t>
  </si>
  <si>
    <t>建设钢筋混凝土框架房屋1幢，建筑面积1200平方米</t>
  </si>
  <si>
    <t>大姚县公安局赵家店派出所</t>
  </si>
  <si>
    <t>大姚县公安局铁锁派出所</t>
  </si>
  <si>
    <t>建设钢筋混凝土框架房屋1幢，建筑面积781平方米</t>
  </si>
  <si>
    <t>大姚县公安局桂花派出所</t>
  </si>
  <si>
    <t>大姚县公安局三岔河检查站</t>
  </si>
  <si>
    <t>建设钢筋混凝土房屋1幢，建筑面积1140平方米</t>
  </si>
  <si>
    <t>大姚县公安局禁毒情报中心</t>
  </si>
  <si>
    <t>建设钢筋混凝土房屋1幢，建筑面积600平方米</t>
  </si>
  <si>
    <t>大姚县公安局三岔河毒品检查站</t>
  </si>
  <si>
    <t>建设钢筋混凝土房屋1幢，建筑面积1200平方米</t>
  </si>
  <si>
    <t>楚雄州大姚县公安局新街派出所</t>
  </si>
  <si>
    <r>
      <rPr>
        <sz val="9"/>
        <color theme="1"/>
        <rFont val="宋体"/>
        <charset val="134"/>
      </rPr>
      <t>2024</t>
    </r>
    <r>
      <rPr>
        <sz val="9"/>
        <rFont val="宋体"/>
        <charset val="134"/>
      </rPr>
      <t>-2025</t>
    </r>
  </si>
  <si>
    <t>楚雄州大姚县公安局七街派出所</t>
  </si>
  <si>
    <t>楚雄州大姚县公安局三台派出所</t>
  </si>
  <si>
    <t>楚雄州大姚县公安局石羊派出所</t>
  </si>
  <si>
    <t>大姚县12个乡镇老年护理设施和社区居家养老服务中心建设项目</t>
  </si>
  <si>
    <t>统筹建设12个乡镇级综合老年护理设施（占地面积90亩6000平米左右）和50个社区居家养老服务中心；建设康养标准房间1000间，一般养老服务房间2000间，其他健康娱乐配套设施5000平方米。改造提升13个农村敬老院，老旧供养设施改造20000平方米，新建乡镇敬老院9000平方米</t>
  </si>
  <si>
    <t>大姚县民政局</t>
  </si>
  <si>
    <t>大姚县扩建县级敬老院项目</t>
  </si>
  <si>
    <t>扩建县级敬老院综合用房15000平方米。新增床位300个，配套设施建设和设施设备</t>
  </si>
  <si>
    <t>大姚县12个乡镇城乡社区服务设施建设项目</t>
  </si>
  <si>
    <t>以县城区域城市社区为重点，构建覆盖到村组和居民小区的城乡社区居民服务网络，统筹建设57个城乡社区居民服务中心，新建建筑面积45000平方米，配套设施设备，进驻医疗、救灾、社会救助、优抚、就业等各项职能</t>
  </si>
  <si>
    <t>大姚县12个乡镇农村公益性公墓建设项目</t>
  </si>
  <si>
    <t>统筹建设12个乡镇13个一级城乡公益性公墓和32个村一级城乡公益性公墓，合计45个公益性公墓，包括墓穴 （包括独立墓穴和合葬墓穴）、管护用房、公厕、焚烧间，绿地、道 路、公共停车场及给排水和供电工程等</t>
  </si>
  <si>
    <t>大姚县殡仪馆改扩建项目</t>
  </si>
  <si>
    <t>在原殡仪馆现有设施基础上新建管理用房4000平方（包括火化生产用房、悼念厅、商务活动用房、守灵室及公厕、骨灰寄存室及祭祀用房等3000平方米），停车场1000平方米，新购置5套智能火化机和尾气净化系统，2套遗物焚烧炉</t>
  </si>
  <si>
    <t>大姚县沿金沙江西片区殡仪服务中心建设项目</t>
  </si>
  <si>
    <t>按照城乡统筹，规模适度、方便群众的原则，在三岔河镇建设大姚县沿金沙江西片区殡仪服务中心一个，占地15-20亩，管理用房1000平方，火化生产用房、悼念厅、商务活动用房、守灵室及公厕、骨灰寄存室及祭祀用房等3000平方米，停车场1000平方米，新购置2套智能火化机和尾气净化系统，1套遗物焚烧炉</t>
  </si>
  <si>
    <t>宝山生态陵园扩建项目</t>
  </si>
  <si>
    <t>宝山生态陵园（经营性骨灰公墓）扩建，新增墓穴5000个，配套建设管理用房1000平方米，道路、绿化、土地整理等附属工程设施</t>
  </si>
  <si>
    <t>大姚县慈善事业促进和社会工作中心暨大姚县救助站建设项目</t>
  </si>
  <si>
    <t>新建综合用房3000平方米（包括社会工作支持中心1000平方米、救助站200平方米、慈善和公益社会组织培训会议室500平方米、办公用房500平方米、档案资料保管库房500平方米、公厕4座100平方米、会议室等配套设施200平方米）</t>
  </si>
  <si>
    <t>大姚县流浪乞讨精神障碍患者救助收治康复托养服务中心建设项目</t>
  </si>
  <si>
    <t>新建大姚县流浪乞讨精神病人救助康复中心暨福利院建设项目，占地面积8亩，新建业务用房面积10000平方米及附属配套设施，设置床位200张，拟建成一所集医疗、护理、康复、健康教育、托养、收容为一体的综合康养医院</t>
  </si>
  <si>
    <t>大姚县新建县城综合性未成年人保护设施建设暨儿童福利院建设项目</t>
  </si>
  <si>
    <t>新建县城综合性未成年人保护设施综合用房4000平方米，设置床位100张，配套设施建设；新建县儿童福利院（县儿童福利院）综合用房4000平方米，设置床位100张，配套设施建设</t>
  </si>
  <si>
    <t>大姚县公共实训基地建设</t>
  </si>
  <si>
    <t>基地规划建筑面积7500平方米，共容纳10个工种实训培训，为城乡各类劳动力开展职业技能培训，技能竞赛、技术工种职业资格培训考试和鉴定、创业孵化等服务</t>
  </si>
  <si>
    <t>大姚县人力资源的社会保障局</t>
  </si>
  <si>
    <t>大姚县基层就业和社会保障服务中心建设</t>
  </si>
  <si>
    <t>完善8个乡镇就业和社会保障服务中心建设，每个服务中心建设面积在300平方米左右</t>
  </si>
  <si>
    <t>金碧镇、六苴镇、赵家店乡、昙花乡、桂花乡、三岔河乡、铁锁乡、三台乡</t>
  </si>
  <si>
    <t>大姚县人力资源和社会保障局</t>
  </si>
  <si>
    <t>大姚县残疾人综合服务站建设项目</t>
  </si>
  <si>
    <t>每个乡镇建设1个残疾人康复、托养等综合服务站，全县共建设12个。每个占地5亩，其中建筑面积1500平方米</t>
  </si>
  <si>
    <r>
      <rPr>
        <sz val="9"/>
        <rFont val="宋体"/>
        <charset val="0"/>
      </rPr>
      <t>大姚县</t>
    </r>
    <r>
      <rPr>
        <sz val="9"/>
        <rFont val="Times New Roman"/>
        <charset val="0"/>
      </rPr>
      <t>12</t>
    </r>
    <r>
      <rPr>
        <sz val="9"/>
        <rFont val="宋体"/>
        <charset val="0"/>
      </rPr>
      <t>个乡镇</t>
    </r>
  </si>
  <si>
    <t>大姚县残疾人联合会</t>
  </si>
  <si>
    <t>大姚县石羊烈士塔扩建和设施提升改造项目</t>
  </si>
  <si>
    <t>扩建和维修大姚县石羊烈士塔占地面积5000平方米</t>
  </si>
  <si>
    <t>大姚县退役军人事务局</t>
  </si>
  <si>
    <t>大姚县退役军人服务保障中心建设项目</t>
  </si>
  <si>
    <t>新建综合用房3000平方米（退役军人服务大厅500平方米、系统机房200平方米、办公用房1000平方米、档案资料保管库房1000平方米会议室、心理疏导室、接访室等配套设施300平方米）</t>
  </si>
  <si>
    <t>大姚县退役军人就业创业技能培训基地</t>
  </si>
  <si>
    <t>新建综合用房2000平方米（退役军人接待大厅500平方米、系统机房500平方米、办公用房及培训会议室等配套设施1000平方米）</t>
  </si>
  <si>
    <t>大姚县赵祚传烈士陵园维修提升改造</t>
  </si>
  <si>
    <t>扩建3000平方米，改造维修5000平方米</t>
  </si>
  <si>
    <t>大姚县老年大学教学楼建设项目</t>
  </si>
  <si>
    <t>项目占地10亩，新建老年人综合活动中心一栋四层，建筑面积3000平方米；建设室外地掷球场2个，门球场1个，面积1000平方米；建设综合活动场地1块2000平方米； 配套建设停车场、绿化、公共厕所、大门、值班室、围墙等</t>
  </si>
  <si>
    <t>2022年10月</t>
  </si>
  <si>
    <t>2024年10月</t>
  </si>
  <si>
    <t>中国共产党大姚县委员会老干部局</t>
  </si>
  <si>
    <t>大姚县医疗保障信息系统建设</t>
  </si>
  <si>
    <t>建设业务协同、信息共享的医疗保障核心业务网络，组建数据分析中心，强化数据分析运用，为医疗保障工作提供宏观决策、预测分析和实施效果评估，着力提升全县医疗保障工作的宏观决策、精准服务能力</t>
  </si>
  <si>
    <t>县医疗保障局；乡镇社保中心医保经办机构；县、乡、村协议定点医药机构</t>
  </si>
  <si>
    <t>大姚县医疗保障局</t>
  </si>
  <si>
    <t>181.9474(亿元）</t>
  </si>
  <si>
    <t xml:space="preserve">           森林草原生态建设</t>
  </si>
  <si>
    <t>11.8698（亿元）</t>
  </si>
  <si>
    <t>大姚县陡坡地生态治理项目</t>
  </si>
  <si>
    <t>在湾碧乡等乡镇实施陡坡地生态治理1.1万亩</t>
  </si>
  <si>
    <t>纳入州规划</t>
  </si>
  <si>
    <t>大姚县林业和草原局</t>
  </si>
  <si>
    <t>大姚县新一轮退耕还林项目</t>
  </si>
  <si>
    <t>在赵家店镇实施新一轮退耕还林项目0.6万亩</t>
  </si>
  <si>
    <t>大姚县退耕还林集约化经营管理项目</t>
  </si>
  <si>
    <t>实施新一轮退耕还林集约化经营管理5万亩（配水、配肥、坡改台、病虫害防治等）</t>
  </si>
  <si>
    <t>12个乡镇</t>
  </si>
  <si>
    <t>大姚县绿色生态廊道建设项目</t>
  </si>
  <si>
    <t>在南永线、姚石线、元大线、湾铁沿江公路开展生态廊道建设、森林质量提升改造，开展造林、抚育等措施，拟绿化改造面积3500亩</t>
  </si>
  <si>
    <t>金碧镇、石羊镇、龙街镇、赵家店镇、三岔河镇、湾碧乡</t>
  </si>
  <si>
    <t>纳入省、州规划</t>
  </si>
  <si>
    <t>大姚县异地造林项目</t>
  </si>
  <si>
    <t>每年完成工程征占用林地植被恢复造林不少于500亩，在适宜种植地块种植抗逆性强的乡土树种</t>
  </si>
  <si>
    <t>赵家店镇、三台乡</t>
  </si>
  <si>
    <t>大姚县金沙江干热河谷干流生态保护与修复项目</t>
  </si>
  <si>
    <t>在全县人工造乔木林0.3045万亩，封山育林5.46万亩，退化林修复54.2205万亩，人工种草1.0515万亩，飞播种草3.038万亩，草原改良0.546万亩，草原围栏110786米。</t>
  </si>
  <si>
    <t>2022-2026</t>
  </si>
  <si>
    <t>纳入国家级</t>
  </si>
  <si>
    <t>大姚县森林抚育项目</t>
  </si>
  <si>
    <t>森林抚育3万亩（国有林场1.5万亩、新街0.5万亩、三台0.5万亩、湾碧0.5万亩）</t>
  </si>
  <si>
    <t>2023—2025</t>
  </si>
  <si>
    <t>3个国有林场、新街、三台、湾碧</t>
  </si>
  <si>
    <t>大姚县封山育林和封禁治理项目</t>
  </si>
  <si>
    <t>封山育林10万亩（12个乡镇），封禁治理50万亩（重点是大小百草岭）</t>
  </si>
  <si>
    <t xml:space="preserve">12个乡镇 </t>
  </si>
  <si>
    <t>大姚县草原生态修复治理项目</t>
  </si>
  <si>
    <t>开展退化草原生态修复治理6万亩（其中人工种草1万亩），草原有害生物防治5万亩</t>
  </si>
  <si>
    <t>2022—2025</t>
  </si>
  <si>
    <t>大姚县矿山生态修复（种草）项目</t>
  </si>
  <si>
    <t>对大姚县赵家店乡团塘利皮乍新村石料厂、大姚县新街乡碧么老尖山道班石料厂、大姚县金碧鑫生墙材有限责任公司、大姜砖厂、大姚博业建工有限责任公司砂石料厂等全县已关闭的矿山实施人工种草生态修复1200亩</t>
  </si>
  <si>
    <t>赵家店、新街、金碧、龙街</t>
  </si>
  <si>
    <t>大姚县国家储备林建设项目</t>
  </si>
  <si>
    <t>实施木材基地建设1669亩，绿化种植4500亩；实施道路建设475公里，道路绿化1100亩，林木种苗基础建设400亩，林业产业扶贫3500亩，河（湖）岸绿化1200亩，森林城市建设1218亩</t>
  </si>
  <si>
    <t>森林乡村创建项目</t>
  </si>
  <si>
    <t>在全县建设“乡村在绿中、景在乡村中”的森林乡村80个</t>
  </si>
  <si>
    <t>楚姚高速公路（大姚段）美丽公路建设</t>
  </si>
  <si>
    <t>在楚雄-大姚高速公路（大姚段）两侧实施美丽公路绿化建设20千米</t>
  </si>
  <si>
    <t>大姚县面山绿化质量提升改造项目</t>
  </si>
  <si>
    <t>实施绿化景观人工造林1000亩，老西山原有公路改扩建15千米，建设停车场1个，登山台阶等基础设施</t>
  </si>
  <si>
    <t>提高森林草原资源保护水平</t>
  </si>
  <si>
    <t>10.4305（亿元）</t>
  </si>
  <si>
    <t>大姚县天然林保护工程项目</t>
  </si>
  <si>
    <t>完成全县森林管护面积 490.41万亩</t>
  </si>
  <si>
    <t>大姚县国家级公益林生态效益补偿项目</t>
  </si>
  <si>
    <t>管护除新街镇以外的国家级公益林113.96万亩</t>
  </si>
  <si>
    <t>除新街镇以外11个乡镇</t>
  </si>
  <si>
    <t>大姚县省级公益林生态效益补偿项目</t>
  </si>
  <si>
    <t>管护全县12乡镇的省级公益林66.97万亩</t>
  </si>
  <si>
    <t>大姚县集体天然林停伐补偿项目</t>
  </si>
  <si>
    <t>停伐大姚县集体天然林132.5万亩</t>
  </si>
  <si>
    <t>大姚县天保工程和公益林森林管护体制机制建设项目</t>
  </si>
  <si>
    <t>利用森林生态补偿和天然林保护工程资金，全县每年安排护林员不少于1000人（5年），出台大姚县生态护林员管理指导意见和规章制度，创新护林员管理使用方式，壮大基层森林资源管护队伍，形成长效稳定的生态护林员管护森林资源机制</t>
  </si>
  <si>
    <t>大姚县森林质量精准提升项目</t>
  </si>
  <si>
    <t>在国有林区组织实施森林质量精准提升2万亩,基地林区实施2万亩，保障森林资源数量，着力提高国有森林质量，通过对林场现有退化林地改造，培育适宜树种为主的混交林，形成综合效益突出、健康稳定的国有森林生态系统</t>
  </si>
  <si>
    <t>3个国有林场</t>
  </si>
  <si>
    <t>大姚县草原生态保护补助奖励</t>
  </si>
  <si>
    <t>禁牧补贴面积37.66万亩</t>
  </si>
  <si>
    <t>大姚县草畜平衡生态保护补助奖励</t>
  </si>
  <si>
    <t>草畜平衡奖励面积253.35万亩</t>
  </si>
  <si>
    <t>大姚县森林和草原病虫害应急物资储备项目</t>
  </si>
  <si>
    <t>624.3万亩森林和草原重大有害生物灾害应急物资储备</t>
  </si>
  <si>
    <t>大姚县防火中心</t>
  </si>
  <si>
    <t>大姚县经济林无公害综合防治项目</t>
  </si>
  <si>
    <t>在全县12个乡镇实施经济林（核桃、花椒、板栗、华山松）无公害综合防治20万亩</t>
  </si>
  <si>
    <t>大姚县森林（天然林）和草原病虫害综合防治项目</t>
  </si>
  <si>
    <t>在全县12个乡镇、3个林场实施100万亩森林（天然林）和草原病虫害综合防治100万亩</t>
  </si>
  <si>
    <t>大姚县林业和草原有害生物防治能力提升建设</t>
  </si>
  <si>
    <t>建设15个林业和草原有害生物测报点及县森防站防治能力提升改造</t>
  </si>
  <si>
    <t>12个乡镇3个林场</t>
  </si>
  <si>
    <t>大姚县松褐天牛防治</t>
  </si>
  <si>
    <t>在南永公路和楚永高速公路沿线设置松褐天牛诱捕器500套</t>
  </si>
  <si>
    <t>大姚县森林草原防灭火预防及处置能力提升建设</t>
  </si>
  <si>
    <t>新修、复修森林防火通道200公里；建设专业队标准营房12处4500平米；建设专业队扑火物资仓库12处600平米；新建防火检查站10个500平米；县级专业队野外训练基地1处1800平米；大型户外宣传牌30块；森林消防水池水窖2000个；购置车载灭火炮28辆；扑火物资补充80万/年</t>
  </si>
  <si>
    <t>12个乡镇、防火指挥中心</t>
  </si>
  <si>
    <t>大姚县森林草原防灭火兵力、物资运输建设</t>
  </si>
  <si>
    <t>1.采购五十铃皮卡车辆18台，配发到所有乡镇、林场；2.采购16座运兵车2台用于县级扑火队员运送；3.采购灭火动力水机60台；4.采购森林消防阻燃服200套；5.采购睡袋、帐篷200套</t>
  </si>
  <si>
    <t>大姚县森林草原防灭灭火物资保障</t>
  </si>
  <si>
    <t>完善灭火装备、个人防护物资500套</t>
  </si>
  <si>
    <t>大姚县森林草原防灭火数字信息化建设</t>
  </si>
  <si>
    <t>提升改造野外视频监控100个及后台建设，对35个分布在林区重点路口的太阳能语音提示报警系统的网络传输环境进行升级；在重点林区新建电子围栏100公里，新建应急供电系统1套；完成指挥中心地理信息及指挥系统升级改造依托5G强大数据传输及处理能力，对所有林区监控全覆盖，无死角，做到实时监控、快速处理，实现对森林资源、古树名木、野生动植物有效监测与保护、提高森林草原防灭火应急响应速度</t>
  </si>
  <si>
    <t>大姚县森林消防直升机停机坪建设项目</t>
  </si>
  <si>
    <t>建设森林防火直升机停机坪和取水点100000平方米</t>
  </si>
  <si>
    <t>以选址为准</t>
  </si>
  <si>
    <t>大姚县国有林场保障性种苗基地建设项目</t>
  </si>
  <si>
    <t>在国有林场实施保障性种苗基地，建设自动化、标准化、智能化苗圃1个</t>
  </si>
  <si>
    <t>国有林场</t>
  </si>
  <si>
    <t>优化林业产业</t>
  </si>
  <si>
    <t>142.4（亿元）</t>
  </si>
  <si>
    <t>大姚县核桃、花椒、板栗巩固脱贫成效提质增效项目</t>
  </si>
  <si>
    <t>推动乡村产业提质增效，在全县12个乡镇实施核桃、花椒、板栗巩固脱贫成效提质增效项目，核桃50万亩、花椒25万亩，板栗5万亩，确保产业提质，农民增收，巩固脱贫成效，推动乡村振兴</t>
  </si>
  <si>
    <t>大姚县核桃初加工科技推广建设项目</t>
  </si>
  <si>
    <t>加强现代农业科技支撑体系建设，积极建设集剥壳、洗果核桃初加工机械一体化生产线30条；2020年试点，2021年向乡镇、专业合作社延伸，在全县铺开，实现三台、桂花、石羊、三岔河、铁锁、湾碧等重点乡镇全覆盖。全县核桃壳果、果仁成套机械化加工率达80%以上</t>
  </si>
  <si>
    <t>大姚县华山松森林抚育项目</t>
  </si>
  <si>
    <t>在全县昙华、三台、桂花等华山松主产区乡镇每年实施1万亩华山松森林抚育项目，5年总计实施5万亩</t>
  </si>
  <si>
    <t>昙华、三台、桂花、湾碧</t>
  </si>
  <si>
    <t>大姚县野生菌保育促繁项目</t>
  </si>
  <si>
    <t>在全县12个乡镇野生菌主产区每年实施5.6万亩野生菌保育促繁项目，5年总计实施28万亩</t>
  </si>
  <si>
    <t>大姚县核桃、花椒、板栗绿色、有机基地认证项目</t>
  </si>
  <si>
    <t>加强农产品基地建设，在全县12个乡镇核桃、花椒、板栗主产区每年实施5万亩核桃、1万亩花椒绿色、有机产品基地认证项目，总计实施30万亩</t>
  </si>
  <si>
    <t>大姚核桃等林产品质量可追溯体系建设项目</t>
  </si>
  <si>
    <t>进一步增强农业科技能力，在全县12个乡镇、企业等核桃经营主体实施林产品质量可追溯体系建设项目，确保核桃等林产品从产地到消费者全程可追溯，实现全县林产品可追溯体系建设全覆盖</t>
  </si>
  <si>
    <t>大姚县核桃花椒机械化科技推广项目</t>
  </si>
  <si>
    <t>进一步增强农业科技能力，全面推广核桃、花椒机械立式烘烤炉1000台，核桃剥壳机1000台，核桃清洗机1000台。大力推广“龙头企业+合作社（烘烤初加工基地）+农户”等“大龙头”带“小龙头”的组织体系和运行模式，切实把龙头企业、合作社、农户串联起来，建立紧密型利益联结机制，依托大姚核桃的质量和品质，提升竞争力</t>
  </si>
  <si>
    <t>三台、桂花、三岔河、石羊、 湾碧、六苴、昙华、铁锁</t>
  </si>
  <si>
    <t>大姚县核桃、花椒、板栗配水项目</t>
  </si>
  <si>
    <t>加强农产品基地建设，在全县12个乡镇适宜配水的区域实施核桃、花椒、板栗配水项目，实施核桃、花椒、板栗配水50万亩，切实构筑支撑全县林业产业生产用水的灌溉体系</t>
  </si>
  <si>
    <t>大姚县核桃大数据中心建设项目</t>
  </si>
  <si>
    <t>进一步增强农业科技能力，委托第三方专业技术机构积极建立一套大姚核桃产业资源信息数据库，积极向外界展示大姚核桃产业发展的优良形象</t>
  </si>
  <si>
    <t>大姚县“绿水青山就是金山银山实践创新基地”林业示范项目</t>
  </si>
  <si>
    <t>建设各具特色的乡村产业集群，建设“绿水青山就是金山银山实践创新基地”林业示范项目，抓好以核桃、花椒、华山松为主的经济林产业，以野生菌、中药材为主的林下经济产业和森林生态康养旅游产业，实施经济林产业转化示范基地10万亩，林下经济产业转化示范基地5万亩，森林康养旅游示范基地1万亩，建设森林康养示范基地2个，切实让绿水青山转化为金山银山</t>
  </si>
  <si>
    <t>大姚县林产业加工园区建设项目</t>
  </si>
  <si>
    <t>着力打造林产品加工产业园区，进一步加快布局优化和结构调整，引导优势企业向产业园区集中。大力促进核桃、花椒、板栗、野生菌等林产加工企业技术更新和设备改造，加快产品升级换代和专业化生产进程，以一二三产业融合发展为导向，以初精加工和冷链仓储设施设备投资或技改投资为重点，加快实施林产品机械化、标准化、规模化生产，产业转型升级取得突破性发展，进入全省林产品加工业大县强县行列</t>
  </si>
  <si>
    <t>大姚县林产品质量检测中心项目</t>
  </si>
  <si>
    <t>加强现代农业科技支撑体系建设，建设大姚县林产品质量检测中心项目，构建涵盖产前、产中、产后的大姚核桃产品质量安全标准体系和检测体系，大力加强林产品检测，严厉打击违规添加违禁药品行为，在质量安全指标力争达到国内一流，积极构建全县一体化的质量安全标准检测体系</t>
  </si>
  <si>
    <t>核桃、花椒、板栗专业村建设项目</t>
  </si>
  <si>
    <t>以打造“一村一品”专业村为重点，制定完善核桃专业村、专业户（营销大户）、专业人才（乡土人才）命名管理办法。以核桃、花椒、板栗等为主业，建立一批特色明显、竞争力强、专业化发展的特色优势产业专业村镇。建设核桃专业村30个，花椒专业村20个，板栗专业村10个</t>
  </si>
  <si>
    <t>千里彝山核桃走廊建设项目</t>
  </si>
  <si>
    <t>建设“千里彝山核桃走廊”。重点以桂花、三岔河、三台、铁锁、昙华、石羊等乡镇为中心辐射发展，带动一批优势林产品产业廊带建设。充分发挥对内对外开放经济走廊、交通骨干网络经济带的辐射带动作用，充分挖掘资源、区位和特色优势，补齐短板、跨越发展、促农增收，重点建设昙湾、石所、沿江高效绿色林业产业示范带等一批优势农产品产业带</t>
  </si>
  <si>
    <t>桂花、三岔河、三台、铁锁、昙华、石羊</t>
  </si>
  <si>
    <t>农业保险林业示范项目</t>
  </si>
  <si>
    <t>全面贯彻落实保险惠农政策，积极推进国家乡村振兴战略实施，积极引入农业保险机制，积极开展农产品价格指数、经济林果自然灾害保险、森林防火保险、野生动物肇事保险等农业保险林业示范项目，进一步建立健全农业保险服务“三农”发展长效机制，完善农村金融服务乡村振兴机制，发挥金融支持惠农作用</t>
  </si>
  <si>
    <t>大姚县核桃交易市场建设项目</t>
  </si>
  <si>
    <t>遵循农林市场建设规律, 全面论证功能要素和建设条件，在核桃产业园、金碧工业园区等科学选址布局，加快建成全县“一中心多窗口“的以核桃为主的林产品交易中心，打造具有现货交易、电子交易、电子结算、综合信息、金融服务、初精加工、检验检测、仓储物流、冷链贮运、生产资料采供等综合功能平台。到2025年，实现核桃交易市场年交易5万吨以上，成为覆盖金沙江流域周边地区最大的核桃交易市场</t>
  </si>
  <si>
    <t>大姚县核桃产业融合发展提升改造项目</t>
  </si>
  <si>
    <t>推动乡村产业融合发展，坚持规模化、组织化、专业化、市场化和绿色化“五化同步”引领产业发展，以市场需求为导向、企业为主体、资源为基础，优化产业结构，着力打造核桃文化产业园、核桃康养小镇、核桃庄园民宿、核桃文化美食节、核桃论坛等“核桃产业＋”模式为主导的全产业链，加快推进农业供给侧结构性改革，推动全县核桃产业一二三产深度融合发展</t>
  </si>
  <si>
    <t>三台、桂花、三岔河、金碧</t>
  </si>
  <si>
    <t>大姚核桃电子商务产业园建设项目</t>
  </si>
  <si>
    <t>完善农产品产业链供应链，进一步发展壮大电商产业，启动建设大姚核桃电子商务产业园，以“线下一园+中心+线上五建设”为核心的运营服务模式，提供电商普及、人才培训、产品开发、品牌培育、技术支持、营销推广、物流仓储、转型指导一站式服务</t>
  </si>
  <si>
    <t>大姚县“两区两园”（乡村振兴产业兴旺引领区、高原特色现代农业样板区、乡村产业融合发展示范园、农业科技示范园）林业示范项目</t>
  </si>
  <si>
    <t>依托国家农村产业融合发展示范园，建设乡村振兴产业兴旺引领区林业示范项目10000亩，高原特色现代农业科技区林业示范项目10000亩，乡村产业融合发展示范园林业示范项目1个、农业科技示范园林业示范项目1个</t>
  </si>
  <si>
    <t>大姚古树核桃物联网项目</t>
  </si>
  <si>
    <t>加强现代农业科技支撑体系建设，加强古树核桃信息库建设，依托各种信息传感设备将古树核桃与互联网结合起来而形成一个巨大网络，通过实时在线视频监控、VR体验、云上消费在线果权认购等科技手段实现在任何时间、任何地点，人、机、核桃的互联互通，切实强化核桃产品体验，进一步提升“大姚核桃”品牌影响力，做大做强大姚核桃产业，进一步增加农民收入</t>
  </si>
  <si>
    <t>大姚县核桃产品开发加工项目</t>
  </si>
  <si>
    <t>完善农产品产业链链，开发核桃青皮、核桃壳、核桃油、核桃仁、核桃格心木等具有的保健和医药价值的产品，切实推进核桃产品多元化，确保出自大姚产地的核桃产品产品有竞争力，带动产业转型升级</t>
  </si>
  <si>
    <t>大姚县林下经济发展示范项目</t>
  </si>
  <si>
    <t>加强林下资源的合理利用和人工培育力度，引导涉林企业和合作社合理开发以野生食用菌、森林药材、森林蔬菜、松子、森林种质资源等为重点的林下经济产品，大力发展林下种养业，不断优化林业产业结构，为发展林下经济做出示范</t>
  </si>
  <si>
    <t>大姚县昙华山森林康养（昙华山、龙山、大小百草岭）建设项目</t>
  </si>
  <si>
    <t>依托昙华山风景名胜区、龙山、大小百草岭，优化森林环境、建设基础设施、丰富森林产品、建设康养基地、打造森林文化、建设康养服务基础</t>
  </si>
  <si>
    <t>昙华山、龙山、大小百草岭</t>
  </si>
  <si>
    <t>大姚县紫丘山森林康养建设项目</t>
  </si>
  <si>
    <t>依托三潭瀑布和紫丘山森林资源，优化森林环境、建设基础设施、丰富森林产品、建设康养基地、打造森林文化、建设康养服务基础</t>
  </si>
  <si>
    <t>紫丘山</t>
  </si>
  <si>
    <t>大姚县核桃康养示范基地建设项目</t>
  </si>
  <si>
    <t>推动乡村产业融合发展，依托中国核桃之乡大姚的资源禀赋优势，建设环彝州屋脊百草岭的大姚-三台-桂花-大姚核桃商贸物流康养走廊生态旅游环线基础项目建设，重点实施核桃生态旅游康养基础设施建设</t>
  </si>
  <si>
    <t>野生动植物湿地自然保护地保护与修复</t>
  </si>
  <si>
    <t>12.362（亿元）</t>
  </si>
  <si>
    <t>大姚县渔泡江流域湿地保护小区建设项目</t>
  </si>
  <si>
    <t>新建湿地保护小区1126.5 公顷，成立专门管护机构，设立界碑、界桩和标示牌，河滨带保护和修复</t>
  </si>
  <si>
    <t>大姚县金沙江（大姚段）流域湿地保护小区建设项目</t>
  </si>
  <si>
    <t>新建湿地保护小区1288.37公顷，成立专门管护机构，设立界碑、界桩和标示牌，河滨带保护和修复</t>
  </si>
  <si>
    <t>大姚县六苴双河流域湿地保护小区建设项目</t>
  </si>
  <si>
    <t>新建湿地保护小区195.73公顷，成立专门管护机构，设立界碑、界桩和标示牌，河滨带保护和修复</t>
  </si>
  <si>
    <t>大姚县永丰湖退耕还湿补偿项目</t>
  </si>
  <si>
    <t>在与永丰湖接壤和比邻的水田实施1000亩的退耕还湿工程并给予补偿</t>
  </si>
  <si>
    <t>大姚县永丰湖湿地公园建设及森林康养项目</t>
  </si>
  <si>
    <t>推动乡村产业融合发展，依托永丰湖湿地和周边森林资源的禀赋优势，重点在梅溪社区建设永丰湖湿地公园建设及森林疗养大健康项目，重点实施湿地、森林疗养基础设施建设</t>
  </si>
  <si>
    <t>小微湿地保护修复项目</t>
  </si>
  <si>
    <t>全县实施小微湿地保护修复300亩，实施湿地专项保护。</t>
  </si>
  <si>
    <t>大姚百草岭省级自然保护区建设项目</t>
  </si>
  <si>
    <t>新建“大姚百草岭省级自然保护区”，面积13799.2公顷，其中：核心保护区面积6929.94公顷，一般控制区面积6869.26公顷。在自然保护区内建设哨所及管护房、动物救护站、检查站等房屋2200平方米，建设巡护步道30公里，设立生物防火隔离带、设立界碑、界桩和标示牌等建设</t>
  </si>
  <si>
    <t>大小百草岭</t>
  </si>
  <si>
    <t>大姚县昙华山州级自然保护区野生动植物生态保护建设项目</t>
  </si>
  <si>
    <t>按照《大姚县昙华山州级自然保护区总体规划》，在人流较大的道路入口处，保护区核心区与实验区的交汇边界，计划设置昙华山州级自然保护区界碑20块；在保护区外围、保护区核心区与实验区的边界每隔500米，设置界桩一块，计划设置昙华山州级自然保护区界碑1200块，在路口、村庄等设置标识牌150块。在人类活动较为频繁的地区，设置20公里机械围栏，新建移动气象观测站1个、水文水质检测点2个、地表径流场1个、关键物种监测点2个、观鸟设备1项、固定样地10块、固定样线2公里，新建巡护步道10公里、森林防火隔离带5公里、森林防火视频监控20个、购置森林防火指挥车和皮卡车各1辆、新建执法检查站2个。新建野生动物救护站1个200平方米、购置动物救护设施1套，新建保护植物繁育中心100平方米、植物病虫害防治检疫站100平方米、购置植物病虫害防治检疫设备1套</t>
  </si>
  <si>
    <t>大姚昙华山省级森林自然公园建设项目</t>
  </si>
  <si>
    <t>新建“大姚昙华山省级森林自然公园”，面积4.38万亩，划为一般控制区进行管理。在自然公园内建设哨所及管护房、动物救护站、检查站等房屋2000平方米，建设巡护步道50公里，设立生物防火隔离带、界碑、界桩和标示牌等建设</t>
  </si>
  <si>
    <t>大姚帽台山省级草原自然公园建设项目</t>
  </si>
  <si>
    <t>新建大姚帽台山省级草原自然公园，面积504.27公顷，划为一般控制区进行管理。在自然公园内建设哨所及管护房、检查站等房屋1000平方米，建设巡护步道30公里，设立生物防火隔离带、界碑、界桩和标示牌等建设</t>
  </si>
  <si>
    <t>大姚县野生动物疫源疫病监测预警体系建设项目</t>
  </si>
  <si>
    <t>设置野生动物疫源疫病固定监测点、监测样线，购置相关监测设备及防护设备、无菌操作装备、采样装备及样本容器等</t>
  </si>
  <si>
    <t>大小百草岭涉及乡镇</t>
  </si>
  <si>
    <t>大姚县野生动物收容救护站建设项目</t>
  </si>
  <si>
    <t>在大姚县金碧镇大坡头基地建设野生动物收容救护站，包括房屋建设、隔离设施、康复饲养设施、野化训练设施、救护设备、防护设备等</t>
  </si>
  <si>
    <t>大姚县古树名木保护项目</t>
  </si>
  <si>
    <t>分批次对全县古树进行核查和挂牌保护，视情况对核桃、黄连木、清香木等重点古树、濒危古树开展设围栏保护、堵洞、修补、支撑、安装避雷针和专人管护等措施</t>
  </si>
  <si>
    <t>大姚县攀枝花苏铁繁育、培植建设项目</t>
  </si>
  <si>
    <t>对在大姚湾碧分布的国家一级保护野生植物攀枝花苏铁进行繁育、培植，新建繁育、培植基地10亩</t>
  </si>
  <si>
    <t>大姚县西山、南塔山、东塔山森林公园提升改造及白塔山二期提升改造项目</t>
  </si>
  <si>
    <t>对西山、南塔山、东塔山、白塔山二期提升改造，开展苗木种植、配套供水管网、游路建设等措施。种植云南樱花、香樟、乐昌含笑、枫香、黄连木等绿化树种，建设蓄水池（兼消防水池），DN25PE、DN50PE给水灌溉管网，园内砼路面游路。大幅提升西山、南塔山、东塔山园林景观效果，改善人居环境，增加森林覆盖率</t>
  </si>
  <si>
    <t>大姚白塔公园创建国家3A级旅游景区建设项目</t>
  </si>
  <si>
    <t>按照国家3A级旅游景区创建标准，建设景区游步道、旅游厕所、游客接待中心等，完善旅游标识标牌，配套建设环保、安防、道路绿化、给排水、灯光亮化等</t>
  </si>
  <si>
    <t>林业草原保障服务建设</t>
  </si>
  <si>
    <t>4.38（亿元）</t>
  </si>
  <si>
    <t>大姚县国有林场场部、昙华山分场、湾碧分场、三岔河分场场部管护用房建设项目</t>
  </si>
  <si>
    <t>新建国有林场场部、昙华山分场、湾碧分场、三岔河分场砖混结构管护业务用房共4500平方米，附属水电、防火物资仓库、路面硬化、围墙、绿化工程建设。</t>
  </si>
  <si>
    <t>金碧镇、3个国有林场</t>
  </si>
  <si>
    <t>大姚县国有林场护林站点建设项目</t>
  </si>
  <si>
    <t>在全县国有林区新建10个护林点及其附属工程</t>
  </si>
  <si>
    <t>大姚县国有林场护林站点提升改造项目</t>
  </si>
  <si>
    <t>对全县国有林区14个护林站点进行提升改造，每个预算资金50万元</t>
  </si>
  <si>
    <t>大姚县国有林场森林防火通道建设项目</t>
  </si>
  <si>
    <t>在全县国有林区新开挖森林防火通道100公里</t>
  </si>
  <si>
    <t>大姚县国有林场森林资源保护能力提升项目</t>
  </si>
  <si>
    <t>林区道路混凝土路面改扩建（西鲁林区纳那江边至乌龙口村委会公路40公里；拉巴河、腊务堵林区糯米基岔线8公里、芭蕉菁岔线12公里、依茨底么岔线7公里、钻天坡岔线4公里、腊务堵护林点岔线24公里、拉唔小村至过拉地林区16公里，自卑么至博厚国有林区25公里，吾普吾么至转湾河林区16公里，荃麻箐至马家松林林区5公里，乡镇主线公路至照壁山林区12公里，三岔河至罗锅水井林区10公里、乡镇主线公路至昙华山瞭望台7公里，合计186公里</t>
  </si>
  <si>
    <t>大姚县12个乡镇生态保护管护能力提升项目</t>
  </si>
  <si>
    <t>12个乡镇标准化林草服务中心建设，每个乡镇建筑面积300平方米，配备专业的森林资源监管器材及办公设备和专业软件</t>
  </si>
  <si>
    <t>大姚县金碧木材检查站搬迁建设项目</t>
  </si>
  <si>
    <t>搬迁建设办公室楼300平方米，生活附属地设施100平方米</t>
  </si>
  <si>
    <t>核桃集约化经营关键技术研究与产业化开发</t>
  </si>
  <si>
    <t>核桃高产栽培技术集成，提高单位面积产量；开展初加工技术研究提升商品质量；开发以核桃为原料的深加工，提升产品附加值；采用农村信息化技术，开拓市场</t>
  </si>
  <si>
    <t>滇中特色林木资源保护和产业化开发</t>
  </si>
  <si>
    <t>开展特色林木资源的调查，建立种质资源库；开展特色林木的繁殖和高产栽培技术研究，形成快速繁育技术体系，实现产业化开发</t>
  </si>
  <si>
    <t>大姚县经济林实用技术推广培训</t>
  </si>
  <si>
    <t>经济林实用技术推广培训，1000人次/年，合计5000人次/5年</t>
  </si>
  <si>
    <t>大姚县青花椒丰产管理技术</t>
  </si>
  <si>
    <t>在全县范围内推广青花椒丰产管理技术3万亩，2023年2025年，每年推广1万亩</t>
  </si>
  <si>
    <t>大姚县梁家山核桃矮化密植丰产试验示范基地建设</t>
  </si>
  <si>
    <t>在金碧镇梁家山核桃试验示范基地建设大姚三台核桃矮化密植丰产试验示范基地800亩，同时配套核桃集约化经营管理技术措施，提高核桃产量和品质，打造丰产示范样板，推动大姚核桃产业健康发展</t>
  </si>
  <si>
    <t>大姚县核桃花椒板栗提质增效示范基地建设</t>
  </si>
  <si>
    <t>建设核桃提质增效示范基地600亩，花椒提质增效示范基地600亩，板栗提质增效示范基地200亩</t>
  </si>
  <si>
    <t>三台、桂花、铁锁</t>
  </si>
  <si>
    <t>大姚县核桃、花椒等林产品贷款贴息项目</t>
  </si>
  <si>
    <t>加强农产品基地建设金融扶持力度，实施大额、小额林业贴息贷款（核桃收储贷款）2亿元，争取财政贴息资金600万元。使林业贷款贴息政策惠及广大林业企业和林农，进一步盘活森林资源，发展林业基地，增强林业产业活力，优化产业结构，提升产业发展后劲，有力促进农民增收和农村经济的发展</t>
  </si>
  <si>
    <t>林业草原法治建设</t>
  </si>
  <si>
    <t>0.5（亿元）</t>
  </si>
  <si>
    <t>大姚县森林管护能力提升项目（执法能力提升）</t>
  </si>
  <si>
    <t>提升森林管护能力，建设森林资源监管专业化队伍一支（20人），配备专业的森林资源监管器材及办公设备和专业软件,完善执法信息平台建设，涉案财物管理平台信息建设，安装野外森林资源管护高清摄像头100个，配备高清摄像无人机2架，配备最新大地2000坐标GPS手持机100只。健全林业草原普法，营造依法治林的良好社会环境</t>
  </si>
  <si>
    <t xml:space="preserve">        森林草原生态文化建设</t>
  </si>
  <si>
    <t>0.005（亿元）</t>
  </si>
  <si>
    <t>森林文化建设项目</t>
  </si>
  <si>
    <t>科学设计生态文化宣传，在重点地区开展生态宣传教育设施、生态体验设施、配套基础设施建设</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</si>
</sst>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Red]0.00"/>
    <numFmt numFmtId="178" formatCode="yyyy&quot;年&quot;m&quot;月&quot;;@"/>
    <numFmt numFmtId="179" formatCode="0_ "/>
    <numFmt numFmtId="180" formatCode="0.0000_ "/>
    <numFmt numFmtId="181" formatCode="0.00_ "/>
    <numFmt numFmtId="182" formatCode="0.000_ "/>
    <numFmt numFmtId="183" formatCode="0.00_);[Red]\(0.00\)"/>
    <numFmt numFmtId="184" formatCode="0.0_ "/>
  </numFmts>
  <fonts count="73">
    <font>
      <sz val="12"/>
      <name val="宋体"/>
      <charset val="134"/>
    </font>
    <font>
      <sz val="12"/>
      <name val="Times New Roman"/>
      <charset val="0"/>
    </font>
    <font>
      <b/>
      <sz val="12"/>
      <name val="Times New Roman"/>
      <charset val="0"/>
    </font>
    <font>
      <sz val="9"/>
      <name val="Times New Roman"/>
      <charset val="0"/>
    </font>
    <font>
      <sz val="9"/>
      <name val="宋体"/>
      <charset val="134"/>
    </font>
    <font>
      <sz val="9"/>
      <color rgb="FFFF0000"/>
      <name val="宋体"/>
      <charset val="134"/>
    </font>
    <font>
      <b/>
      <sz val="9"/>
      <name val="Times New Roman"/>
      <charset val="0"/>
    </font>
    <font>
      <b/>
      <sz val="12"/>
      <name val="宋体"/>
      <charset val="134"/>
    </font>
    <font>
      <b/>
      <sz val="11"/>
      <name val="宋体"/>
      <charset val="134"/>
      <scheme val="minor"/>
    </font>
    <font>
      <sz val="11"/>
      <name val="宋体"/>
      <charset val="134"/>
      <scheme val="minor"/>
    </font>
    <font>
      <sz val="10"/>
      <name val="宋体"/>
      <charset val="134"/>
      <scheme val="minor"/>
    </font>
    <font>
      <sz val="12"/>
      <color rgb="FFFF0000"/>
      <name val="宋体"/>
      <charset val="134"/>
    </font>
    <font>
      <sz val="18"/>
      <name val="黑体"/>
      <charset val="134"/>
    </font>
    <font>
      <sz val="11"/>
      <name val="黑体"/>
      <charset val="134"/>
    </font>
    <font>
      <sz val="12"/>
      <name val="黑体"/>
      <charset val="134"/>
    </font>
    <font>
      <sz val="9"/>
      <color theme="1"/>
      <name val="宋体"/>
      <charset val="134"/>
      <scheme val="minor"/>
    </font>
    <font>
      <b/>
      <sz val="9"/>
      <name val="方正楷体_GBK"/>
      <charset val="134"/>
    </font>
    <font>
      <b/>
      <sz val="9"/>
      <color theme="1"/>
      <name val="宋体"/>
      <charset val="134"/>
      <scheme val="minor"/>
    </font>
    <font>
      <sz val="9"/>
      <name val="方正楷体_GBK"/>
      <charset val="134"/>
    </font>
    <font>
      <sz val="9"/>
      <name val="宋体"/>
      <charset val="134"/>
      <scheme val="major"/>
    </font>
    <font>
      <sz val="9"/>
      <color theme="1"/>
      <name val="方正楷体_GBK"/>
      <charset val="134"/>
    </font>
    <font>
      <sz val="9"/>
      <name val="宋体"/>
      <charset val="134"/>
      <scheme val="minor"/>
    </font>
    <font>
      <sz val="9"/>
      <name val="方正仿宋简体"/>
      <charset val="134"/>
    </font>
    <font>
      <b/>
      <sz val="9"/>
      <color theme="1"/>
      <name val="方正楷体_GBK"/>
      <charset val="134"/>
    </font>
    <font>
      <sz val="9"/>
      <color indexed="8"/>
      <name val="宋体"/>
      <charset val="134"/>
      <scheme val="major"/>
    </font>
    <font>
      <sz val="9"/>
      <color theme="1"/>
      <name val="宋体"/>
      <charset val="134"/>
      <scheme val="major"/>
    </font>
    <font>
      <sz val="9"/>
      <color theme="1"/>
      <name val="宋体"/>
      <charset val="134"/>
    </font>
    <font>
      <sz val="9"/>
      <color indexed="8"/>
      <name val="宋体"/>
      <charset val="134"/>
      <scheme val="minor"/>
    </font>
    <font>
      <sz val="9"/>
      <name val="新宋体"/>
      <charset val="134"/>
    </font>
    <font>
      <sz val="9"/>
      <color indexed="8"/>
      <name val="宋体"/>
      <charset val="134"/>
    </font>
    <font>
      <sz val="9"/>
      <color rgb="FF000000"/>
      <name val="宋体"/>
      <charset val="134"/>
      <scheme val="minor"/>
    </font>
    <font>
      <sz val="9"/>
      <color theme="1"/>
      <name val="方正仿宋简体"/>
      <charset val="134"/>
    </font>
    <font>
      <sz val="10"/>
      <name val="宋体"/>
      <charset val="134"/>
    </font>
    <font>
      <sz val="9"/>
      <color rgb="FF000000"/>
      <name val="宋体"/>
      <charset val="134"/>
    </font>
    <font>
      <sz val="9"/>
      <name val="宋体"/>
      <charset val="0"/>
    </font>
    <font>
      <sz val="9"/>
      <name val="宋体"/>
      <charset val="0"/>
      <scheme val="minor"/>
    </font>
    <font>
      <sz val="12"/>
      <name val="方正小标宋简体"/>
      <charset val="0"/>
    </font>
    <font>
      <sz val="12"/>
      <name val="方正小标宋简体"/>
      <charset val="134"/>
    </font>
    <font>
      <sz val="12"/>
      <name val="宋体"/>
      <charset val="0"/>
    </font>
    <font>
      <sz val="9"/>
      <color rgb="FFFF0000"/>
      <name val="宋体"/>
      <charset val="0"/>
    </font>
    <font>
      <sz val="9"/>
      <color indexed="8"/>
      <name val="Arial"/>
      <charset val="0"/>
    </font>
    <font>
      <b/>
      <sz val="10"/>
      <name val="宋体"/>
      <charset val="134"/>
    </font>
    <font>
      <sz val="10"/>
      <color indexed="8"/>
      <name val="方正仿宋_GBK"/>
      <charset val="134"/>
    </font>
    <font>
      <b/>
      <sz val="10"/>
      <color indexed="8"/>
      <name val="宋体"/>
      <charset val="134"/>
    </font>
    <font>
      <sz val="10"/>
      <color indexed="8"/>
      <name val="宋体"/>
      <charset val="134"/>
    </font>
    <font>
      <u/>
      <sz val="12"/>
      <color indexed="12"/>
      <name val="Times New Roman"/>
      <charset val="0"/>
    </font>
    <font>
      <u/>
      <sz val="12"/>
      <color indexed="20"/>
      <name val="Times New Roman"/>
      <charset val="0"/>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
      <sz val="11"/>
      <color theme="1"/>
      <name val="宋体"/>
      <charset val="134"/>
      <scheme val="minor"/>
    </font>
    <font>
      <sz val="11"/>
      <color theme="1"/>
      <name val="等线"/>
      <charset val="134"/>
    </font>
    <font>
      <sz val="11"/>
      <color indexed="8"/>
      <name val="等线"/>
      <charset val="134"/>
    </font>
    <font>
      <sz val="10"/>
      <name val="Arial"/>
      <charset val="0"/>
    </font>
    <font>
      <sz val="9"/>
      <color indexed="8"/>
      <name val="方正仿宋简体"/>
      <charset val="134"/>
    </font>
    <font>
      <vertAlign val="superscript"/>
      <sz val="9"/>
      <name val="宋体"/>
      <charset val="134"/>
    </font>
    <font>
      <sz val="9"/>
      <color indexed="8"/>
      <name val="新宋体"/>
      <charset val="134"/>
    </font>
    <font>
      <sz val="9"/>
      <name val="Calibri"/>
      <charset val="0"/>
    </font>
    <font>
      <sz val="9"/>
      <color rgb="FF000000"/>
      <name val="宋体"/>
      <charset val="134"/>
      <scheme val="maj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53"/>
        <bgColor indexed="64"/>
      </patternFill>
    </fill>
    <fill>
      <patternFill patternType="solid">
        <fgColor indexed="44"/>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42"/>
        <bgColor indexed="64"/>
      </patternFill>
    </fill>
    <fill>
      <patternFill patternType="solid">
        <fgColor indexed="57"/>
        <bgColor indexed="64"/>
      </patternFill>
    </fill>
    <fill>
      <patternFill patternType="solid">
        <fgColor indexed="29"/>
        <bgColor indexed="64"/>
      </patternFill>
    </fill>
    <fill>
      <patternFill patternType="solid">
        <fgColor indexed="41"/>
        <bgColor indexed="64"/>
      </patternFill>
    </fill>
    <fill>
      <patternFill patternType="solid">
        <fgColor indexed="15"/>
        <bgColor indexed="64"/>
      </patternFill>
    </fill>
    <fill>
      <patternFill patternType="solid">
        <fgColor indexed="60"/>
        <bgColor indexed="64"/>
      </patternFill>
    </fill>
    <fill>
      <patternFill patternType="solid">
        <fgColor indexed="49"/>
        <bgColor indexed="64"/>
      </patternFill>
    </fill>
    <fill>
      <patternFill patternType="solid">
        <fgColor indexed="21"/>
        <bgColor indexed="64"/>
      </patternFill>
    </fill>
    <fill>
      <patternFill patternType="solid">
        <fgColor indexed="45"/>
        <bgColor indexed="64"/>
      </patternFill>
    </fill>
    <fill>
      <patternFill patternType="solid">
        <fgColor indexed="46"/>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62"/>
        <bgColor indexed="64"/>
      </patternFill>
    </fill>
    <fill>
      <patternFill patternType="solid">
        <fgColor indexed="31"/>
        <bgColor indexed="64"/>
      </patternFill>
    </fill>
    <fill>
      <patternFill patternType="solid">
        <fgColor indexed="30"/>
        <bgColor indexed="64"/>
      </patternFill>
    </fill>
    <fill>
      <patternFill patternType="solid">
        <fgColor indexed="10"/>
        <bgColor indexed="64"/>
      </patternFill>
    </fill>
    <fill>
      <patternFill patternType="solid">
        <fgColor indexed="36"/>
        <bgColor indexed="64"/>
      </patternFill>
    </fill>
    <fill>
      <patternFill patternType="solid">
        <fgColor indexed="5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95">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 fillId="27" borderId="18"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9" applyNumberFormat="0" applyFill="0" applyAlignment="0" applyProtection="0">
      <alignment vertical="center"/>
    </xf>
    <xf numFmtId="0" fontId="51" fillId="0" borderId="20" applyNumberFormat="0" applyFill="0" applyAlignment="0" applyProtection="0">
      <alignment vertical="center"/>
    </xf>
    <xf numFmtId="0" fontId="52" fillId="0" borderId="21" applyNumberFormat="0" applyFill="0" applyAlignment="0" applyProtection="0">
      <alignment vertical="center"/>
    </xf>
    <xf numFmtId="0" fontId="52" fillId="0" borderId="0" applyNumberFormat="0" applyFill="0" applyBorder="0" applyAlignment="0" applyProtection="0">
      <alignment vertical="center"/>
    </xf>
    <xf numFmtId="0" fontId="53" fillId="28" borderId="22" applyNumberFormat="0" applyAlignment="0" applyProtection="0">
      <alignment vertical="center"/>
    </xf>
    <xf numFmtId="0" fontId="54" fillId="4" borderId="23" applyNumberFormat="0" applyAlignment="0" applyProtection="0">
      <alignment vertical="center"/>
    </xf>
    <xf numFmtId="0" fontId="55" fillId="4" borderId="22" applyNumberFormat="0" applyAlignment="0" applyProtection="0">
      <alignment vertical="center"/>
    </xf>
    <xf numFmtId="0" fontId="56" fillId="29" borderId="24" applyNumberFormat="0" applyAlignment="0" applyProtection="0">
      <alignment vertical="center"/>
    </xf>
    <xf numFmtId="0" fontId="57" fillId="0" borderId="25" applyNumberFormat="0" applyFill="0" applyAlignment="0" applyProtection="0">
      <alignment vertical="center"/>
    </xf>
    <xf numFmtId="0" fontId="58" fillId="0" borderId="26" applyNumberFormat="0" applyFill="0" applyAlignment="0" applyProtection="0">
      <alignment vertical="center"/>
    </xf>
    <xf numFmtId="0" fontId="59" fillId="13" borderId="0" applyNumberFormat="0" applyBorder="0" applyAlignment="0" applyProtection="0">
      <alignment vertical="center"/>
    </xf>
    <xf numFmtId="0" fontId="60" fillId="21" borderId="0" applyNumberFormat="0" applyBorder="0" applyAlignment="0" applyProtection="0">
      <alignment vertical="center"/>
    </xf>
    <xf numFmtId="0" fontId="61" fillId="7" borderId="0" applyNumberFormat="0" applyBorder="0" applyAlignment="0" applyProtection="0">
      <alignment vertical="center"/>
    </xf>
    <xf numFmtId="0" fontId="62" fillId="30" borderId="0" applyNumberFormat="0" applyBorder="0" applyAlignment="0" applyProtection="0">
      <alignment vertical="center"/>
    </xf>
    <xf numFmtId="0" fontId="63" fillId="31" borderId="0" applyNumberFormat="0" applyBorder="0" applyAlignment="0" applyProtection="0">
      <alignment vertical="center"/>
    </xf>
    <xf numFmtId="0" fontId="63" fillId="6"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3" fillId="21" borderId="0" applyNumberFormat="0" applyBorder="0" applyAlignment="0" applyProtection="0">
      <alignment vertical="center"/>
    </xf>
    <xf numFmtId="0" fontId="63" fillId="15" borderId="0" applyNumberFormat="0" applyBorder="0" applyAlignment="0" applyProtection="0">
      <alignment vertical="center"/>
    </xf>
    <xf numFmtId="0" fontId="62" fillId="15" borderId="0" applyNumberFormat="0" applyBorder="0" applyAlignment="0" applyProtection="0">
      <alignment vertical="center"/>
    </xf>
    <xf numFmtId="0" fontId="62" fillId="14" borderId="0" applyNumberFormat="0" applyBorder="0" applyAlignment="0" applyProtection="0">
      <alignment vertical="center"/>
    </xf>
    <xf numFmtId="0" fontId="63" fillId="13" borderId="0" applyNumberFormat="0" applyBorder="0" applyAlignment="0" applyProtection="0">
      <alignment vertical="center"/>
    </xf>
    <xf numFmtId="0" fontId="63" fillId="8" borderId="0" applyNumberFormat="0" applyBorder="0" applyAlignment="0" applyProtection="0">
      <alignment vertical="center"/>
    </xf>
    <xf numFmtId="0" fontId="62" fillId="8" borderId="0" applyNumberFormat="0" applyBorder="0" applyAlignment="0" applyProtection="0">
      <alignment vertical="center"/>
    </xf>
    <xf numFmtId="0" fontId="62" fillId="34" borderId="0" applyNumberFormat="0" applyBorder="0" applyAlignment="0" applyProtection="0">
      <alignment vertical="center"/>
    </xf>
    <xf numFmtId="0" fontId="63" fillId="22" borderId="0" applyNumberFormat="0" applyBorder="0" applyAlignment="0" applyProtection="0">
      <alignment vertical="center"/>
    </xf>
    <xf numFmtId="0" fontId="63" fillId="22" borderId="0" applyNumberFormat="0" applyBorder="0" applyAlignment="0" applyProtection="0">
      <alignment vertical="center"/>
    </xf>
    <xf numFmtId="0" fontId="62" fillId="34" borderId="0" applyNumberFormat="0" applyBorder="0" applyAlignment="0" applyProtection="0">
      <alignment vertical="center"/>
    </xf>
    <xf numFmtId="0" fontId="62" fillId="19" borderId="0" applyNumberFormat="0" applyBorder="0" applyAlignment="0" applyProtection="0">
      <alignment vertical="center"/>
    </xf>
    <xf numFmtId="0" fontId="63" fillId="26" borderId="0" applyNumberFormat="0" applyBorder="0" applyAlignment="0" applyProtection="0">
      <alignment vertical="center"/>
    </xf>
    <xf numFmtId="0" fontId="63" fillId="6" borderId="0" applyNumberFormat="0" applyBorder="0" applyAlignment="0" applyProtection="0">
      <alignment vertical="center"/>
    </xf>
    <xf numFmtId="0" fontId="62" fillId="19" borderId="0" applyNumberFormat="0" applyBorder="0" applyAlignment="0" applyProtection="0">
      <alignment vertical="center"/>
    </xf>
    <xf numFmtId="0" fontId="62" fillId="5" borderId="0" applyNumberFormat="0" applyBorder="0" applyAlignment="0" applyProtection="0">
      <alignment vertical="center"/>
    </xf>
    <xf numFmtId="0" fontId="63" fillId="28" borderId="0" applyNumberFormat="0" applyBorder="0" applyAlignment="0" applyProtection="0">
      <alignment vertical="center"/>
    </xf>
    <xf numFmtId="0" fontId="63" fillId="10" borderId="0" applyNumberFormat="0" applyBorder="0" applyAlignment="0" applyProtection="0">
      <alignment vertical="center"/>
    </xf>
    <xf numFmtId="0" fontId="62" fillId="35" borderId="0" applyNumberFormat="0" applyBorder="0" applyAlignment="0" applyProtection="0">
      <alignment vertical="center"/>
    </xf>
    <xf numFmtId="0" fontId="0" fillId="0" borderId="0"/>
    <xf numFmtId="0" fontId="1" fillId="0" borderId="0" applyProtection="0"/>
    <xf numFmtId="0" fontId="1" fillId="0" borderId="0" applyProtection="0"/>
    <xf numFmtId="0" fontId="1" fillId="0" borderId="0" applyProtection="0"/>
    <xf numFmtId="0" fontId="64" fillId="0" borderId="0">
      <alignment vertical="center"/>
    </xf>
    <xf numFmtId="0" fontId="65" fillId="0" borderId="0">
      <alignment vertical="center"/>
    </xf>
    <xf numFmtId="0" fontId="1" fillId="0" borderId="0"/>
    <xf numFmtId="0" fontId="0" fillId="0" borderId="0"/>
    <xf numFmtId="0" fontId="63" fillId="0" borderId="0" applyProtection="0">
      <alignment vertical="center"/>
    </xf>
    <xf numFmtId="0" fontId="1" fillId="0" borderId="0" applyProtection="0"/>
    <xf numFmtId="0" fontId="0" fillId="0" borderId="0">
      <alignment vertical="center"/>
    </xf>
    <xf numFmtId="0" fontId="0" fillId="0" borderId="0">
      <alignment vertical="center"/>
    </xf>
    <xf numFmtId="0" fontId="0" fillId="0" borderId="0"/>
    <xf numFmtId="0" fontId="1" fillId="0" borderId="0"/>
    <xf numFmtId="0" fontId="66" fillId="0" borderId="0">
      <alignment vertical="center"/>
    </xf>
    <xf numFmtId="0" fontId="0" fillId="0" borderId="0"/>
    <xf numFmtId="0" fontId="64" fillId="0" borderId="0">
      <alignment vertical="center"/>
    </xf>
    <xf numFmtId="0" fontId="64" fillId="0" borderId="0">
      <alignment vertical="center"/>
    </xf>
    <xf numFmtId="0" fontId="63" fillId="0" borderId="0" applyBorder="0">
      <alignment vertical="center"/>
    </xf>
    <xf numFmtId="0" fontId="0" fillId="0" borderId="0" applyProtection="0">
      <alignment vertical="center"/>
    </xf>
    <xf numFmtId="0" fontId="67" fillId="0" borderId="0" applyProtection="0"/>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0" fillId="0" borderId="0">
      <alignment vertical="center"/>
    </xf>
    <xf numFmtId="0" fontId="4" fillId="0" borderId="0" applyProtection="0">
      <alignment vertical="center"/>
    </xf>
    <xf numFmtId="0" fontId="1" fillId="0" borderId="0" applyProtection="0"/>
    <xf numFmtId="0" fontId="1" fillId="0" borderId="0" applyProtection="0"/>
    <xf numFmtId="0" fontId="1" fillId="0" borderId="0" applyProtection="0"/>
    <xf numFmtId="0" fontId="1" fillId="0" borderId="0" applyProtection="0"/>
    <xf numFmtId="0" fontId="1" fillId="0" borderId="0" applyProtection="0"/>
    <xf numFmtId="0" fontId="0" fillId="0" borderId="0">
      <alignment vertical="center"/>
    </xf>
    <xf numFmtId="0" fontId="0" fillId="0" borderId="0">
      <alignment vertical="center"/>
    </xf>
    <xf numFmtId="0" fontId="0" fillId="0" borderId="0">
      <alignment vertical="center"/>
    </xf>
    <xf numFmtId="0" fontId="66"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0" fillId="0" borderId="0">
      <alignment vertical="center"/>
    </xf>
    <xf numFmtId="0" fontId="64" fillId="0" borderId="0">
      <alignment vertical="center"/>
    </xf>
    <xf numFmtId="0" fontId="0" fillId="0" borderId="0">
      <alignment vertical="center"/>
    </xf>
  </cellStyleXfs>
  <cellXfs count="438">
    <xf numFmtId="0" fontId="0" fillId="0" borderId="0" xfId="0" applyFont="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7"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Border="1" applyAlignment="1">
      <alignment vertical="center" wrapText="1"/>
    </xf>
    <xf numFmtId="0" fontId="0" fillId="0" borderId="0" xfId="0" applyFont="1" applyFill="1"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 fillId="0" borderId="0" xfId="0" applyFont="1" applyFill="1" applyAlignment="1">
      <alignment horizontal="justify" vertical="center" wrapText="1"/>
    </xf>
    <xf numFmtId="49" fontId="1" fillId="0" borderId="0" xfId="0" applyNumberFormat="1" applyFont="1" applyFill="1" applyAlignment="1">
      <alignment horizontal="left" vertical="center" wrapText="1"/>
    </xf>
    <xf numFmtId="0" fontId="12" fillId="0" borderId="0" xfId="55" applyFont="1" applyFill="1" applyAlignment="1">
      <alignment horizontal="center" vertical="center" wrapText="1"/>
    </xf>
    <xf numFmtId="0" fontId="12" fillId="0" borderId="0" xfId="55" applyFont="1" applyFill="1" applyAlignment="1">
      <alignment horizontal="justify" vertical="center" wrapText="1"/>
    </xf>
    <xf numFmtId="0" fontId="12" fillId="0" borderId="0" xfId="55" applyFont="1" applyFill="1" applyBorder="1" applyAlignment="1">
      <alignment horizontal="center" vertical="center" wrapText="1"/>
    </xf>
    <xf numFmtId="0" fontId="13" fillId="0" borderId="1" xfId="55" applyFont="1" applyFill="1" applyBorder="1" applyAlignment="1">
      <alignment horizontal="center" vertical="center" wrapText="1"/>
    </xf>
    <xf numFmtId="0" fontId="13" fillId="0" borderId="1" xfId="55" applyFont="1" applyFill="1" applyBorder="1" applyAlignment="1">
      <alignment horizontal="justify" vertical="center" wrapText="1"/>
    </xf>
    <xf numFmtId="0" fontId="14" fillId="0" borderId="1" xfId="55" applyFont="1" applyFill="1" applyBorder="1" applyAlignment="1">
      <alignment horizontal="justify" vertical="center" wrapText="1"/>
    </xf>
    <xf numFmtId="0" fontId="14" fillId="0" borderId="1" xfId="55" applyFont="1" applyFill="1" applyBorder="1" applyAlignment="1">
      <alignment horizontal="center" vertical="center" wrapText="1"/>
    </xf>
    <xf numFmtId="0" fontId="14" fillId="0" borderId="0" xfId="55"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0" borderId="3" xfId="55"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55" applyFont="1" applyFill="1" applyBorder="1" applyAlignment="1">
      <alignment horizontal="center" vertical="center" wrapText="1"/>
    </xf>
    <xf numFmtId="0" fontId="3" fillId="0" borderId="4" xfId="55" applyFont="1" applyFill="1" applyBorder="1" applyAlignment="1">
      <alignment horizontal="justify" vertical="center" wrapText="1"/>
    </xf>
    <xf numFmtId="0" fontId="6" fillId="0" borderId="4" xfId="55" applyFont="1" applyFill="1" applyBorder="1" applyAlignment="1">
      <alignment horizontal="center" vertical="center" wrapText="1"/>
    </xf>
    <xf numFmtId="0" fontId="3" fillId="0" borderId="4" xfId="55"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49" fontId="19" fillId="0" borderId="2" xfId="0" applyNumberFormat="1" applyFont="1" applyFill="1" applyBorder="1" applyAlignment="1">
      <alignment horizontal="justify" vertical="center" wrapText="1"/>
    </xf>
    <xf numFmtId="0" fontId="20" fillId="0" borderId="2" xfId="0"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0" fontId="12" fillId="0" borderId="0" xfId="55" applyFont="1" applyFill="1" applyAlignment="1">
      <alignment horizontal="left" vertical="center" wrapText="1"/>
    </xf>
    <xf numFmtId="49" fontId="0" fillId="0" borderId="0" xfId="55" applyNumberFormat="1" applyFont="1" applyFill="1" applyAlignment="1">
      <alignment horizontal="left" vertical="center" wrapText="1"/>
    </xf>
    <xf numFmtId="0" fontId="4" fillId="0" borderId="2" xfId="0" applyFont="1" applyBorder="1" applyAlignment="1">
      <alignment horizontal="center" vertical="center" wrapText="1"/>
    </xf>
    <xf numFmtId="49" fontId="4" fillId="0" borderId="2" xfId="55"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3" fillId="0" borderId="4" xfId="55" applyFont="1" applyFill="1" applyBorder="1" applyAlignment="1">
      <alignment horizontal="left" vertical="center" wrapText="1"/>
    </xf>
    <xf numFmtId="0" fontId="15"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1"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justify" vertical="center" wrapText="1"/>
    </xf>
    <xf numFmtId="0" fontId="21" fillId="0" borderId="2" xfId="84" applyFont="1" applyFill="1" applyBorder="1" applyAlignment="1">
      <alignment horizontal="center" vertical="center" wrapText="1"/>
    </xf>
    <xf numFmtId="0" fontId="15" fillId="0" borderId="2" xfId="0" applyFont="1" applyFill="1" applyBorder="1" applyAlignment="1">
      <alignment horizontal="justify" vertical="center" wrapText="1"/>
    </xf>
    <xf numFmtId="49" fontId="21"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21" fillId="0" borderId="2" xfId="0" applyFont="1" applyFill="1" applyBorder="1" applyAlignment="1">
      <alignment horizontal="center" vertical="center"/>
    </xf>
    <xf numFmtId="177" fontId="21"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178" fontId="19" fillId="2" borderId="2" xfId="0" applyNumberFormat="1" applyFont="1" applyFill="1" applyBorder="1" applyAlignment="1">
      <alignment horizontal="center" vertical="center" wrapText="1"/>
    </xf>
    <xf numFmtId="178" fontId="19"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178" fontId="24" fillId="2" borderId="2" xfId="0" applyNumberFormat="1" applyFont="1" applyFill="1" applyBorder="1" applyAlignment="1">
      <alignment horizontal="center" vertical="center" wrapText="1"/>
    </xf>
    <xf numFmtId="0" fontId="19" fillId="2" borderId="2"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2" xfId="0" applyFont="1" applyFill="1" applyBorder="1" applyAlignment="1">
      <alignment horizontal="center" vertical="center" wrapText="1"/>
    </xf>
    <xf numFmtId="1" fontId="24" fillId="2" borderId="2" xfId="0" applyNumberFormat="1" applyFont="1" applyFill="1" applyBorder="1" applyAlignment="1">
      <alignment horizontal="center" vertical="center" wrapText="1"/>
    </xf>
    <xf numFmtId="179" fontId="24" fillId="2" borderId="2" xfId="0" applyNumberFormat="1" applyFont="1" applyFill="1" applyBorder="1" applyAlignment="1">
      <alignment horizontal="center" vertical="center" wrapText="1"/>
    </xf>
    <xf numFmtId="179" fontId="19" fillId="2" borderId="2" xfId="0" applyNumberFormat="1" applyFont="1" applyFill="1" applyBorder="1" applyAlignment="1">
      <alignment horizontal="center" vertical="center" wrapText="1"/>
    </xf>
    <xf numFmtId="179" fontId="19" fillId="0" borderId="2" xfId="0" applyNumberFormat="1" applyFont="1" applyFill="1" applyBorder="1" applyAlignment="1">
      <alignment horizontal="center" vertical="center" wrapText="1"/>
    </xf>
    <xf numFmtId="57" fontId="19" fillId="0" borderId="2" xfId="0" applyNumberFormat="1" applyFont="1" applyFill="1" applyBorder="1" applyAlignment="1">
      <alignment horizontal="center" vertical="center"/>
    </xf>
    <xf numFmtId="0" fontId="19" fillId="0" borderId="2" xfId="0" applyFont="1" applyFill="1" applyBorder="1" applyAlignment="1">
      <alignment horizontal="justify" vertical="center"/>
    </xf>
    <xf numFmtId="179" fontId="19" fillId="0" borderId="2" xfId="0" applyNumberFormat="1" applyFont="1" applyFill="1" applyBorder="1" applyAlignment="1">
      <alignment horizontal="center" vertical="center"/>
    </xf>
    <xf numFmtId="180" fontId="4"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24" fillId="0" borderId="2" xfId="0" applyFont="1" applyFill="1" applyBorder="1" applyAlignment="1">
      <alignment horizontal="left" vertical="center" wrapText="1"/>
    </xf>
    <xf numFmtId="0" fontId="19" fillId="0" borderId="2" xfId="61" applyFont="1" applyFill="1" applyBorder="1" applyAlignment="1">
      <alignment horizontal="justify" vertical="center" wrapText="1"/>
    </xf>
    <xf numFmtId="180" fontId="4" fillId="0" borderId="2"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0" fontId="19" fillId="0" borderId="4" xfId="0" applyFont="1" applyFill="1" applyBorder="1" applyAlignment="1">
      <alignment horizontal="justify" vertical="center" wrapText="1"/>
    </xf>
    <xf numFmtId="179" fontId="3" fillId="0" borderId="4"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shrinkToFit="1"/>
    </xf>
    <xf numFmtId="0" fontId="19" fillId="0" borderId="2" xfId="0" applyNumberFormat="1"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5"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57" fontId="25" fillId="0" borderId="2" xfId="0" applyNumberFormat="1" applyFont="1" applyFill="1" applyBorder="1" applyAlignment="1">
      <alignment horizontal="center" vertical="center" wrapText="1"/>
    </xf>
    <xf numFmtId="179" fontId="2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9" fontId="4" fillId="0" borderId="2" xfId="0" applyNumberFormat="1" applyFont="1" applyFill="1" applyBorder="1" applyAlignment="1">
      <alignment horizontal="center" vertical="center"/>
    </xf>
    <xf numFmtId="17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 borderId="2" xfId="0" applyFont="1" applyFill="1" applyBorder="1" applyAlignment="1">
      <alignment horizontal="justify" vertical="center" wrapText="1"/>
    </xf>
    <xf numFmtId="0" fontId="26"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79" fontId="4" fillId="3" borderId="2" xfId="0" applyNumberFormat="1" applyFont="1" applyFill="1" applyBorder="1" applyAlignment="1">
      <alignment horizontal="center" vertical="center" wrapText="1"/>
    </xf>
    <xf numFmtId="57" fontId="4" fillId="3"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6" fillId="3" borderId="2" xfId="0" applyFont="1" applyFill="1" applyBorder="1" applyAlignment="1">
      <alignment horizontal="center" vertical="center" wrapText="1"/>
    </xf>
    <xf numFmtId="0" fontId="4" fillId="0" borderId="2" xfId="67" applyFont="1" applyFill="1" applyBorder="1" applyAlignment="1">
      <alignment horizontal="justify" vertical="center" wrapText="1"/>
    </xf>
    <xf numFmtId="0" fontId="4" fillId="0" borderId="2" xfId="67" applyFont="1" applyFill="1" applyBorder="1" applyAlignment="1">
      <alignment horizontal="center" vertical="center" wrapText="1"/>
    </xf>
    <xf numFmtId="0" fontId="4" fillId="0" borderId="2" xfId="0" applyFont="1" applyFill="1" applyBorder="1" applyAlignment="1">
      <alignment horizontal="justify" vertical="center"/>
    </xf>
    <xf numFmtId="0" fontId="4" fillId="0" borderId="2" xfId="0" applyFont="1" applyBorder="1" applyAlignment="1">
      <alignment horizontal="justify" vertical="center" wrapText="1"/>
    </xf>
    <xf numFmtId="179" fontId="4" fillId="0" borderId="2" xfId="0" applyNumberFormat="1" applyFont="1" applyBorder="1" applyAlignment="1">
      <alignment horizontal="center" vertical="center" wrapText="1"/>
    </xf>
    <xf numFmtId="179" fontId="4" fillId="0" borderId="2" xfId="0" applyNumberFormat="1" applyFont="1" applyBorder="1" applyAlignment="1">
      <alignment horizontal="center" vertical="center"/>
    </xf>
    <xf numFmtId="0" fontId="26" fillId="0" borderId="2" xfId="0" applyFont="1" applyFill="1" applyBorder="1" applyAlignment="1">
      <alignment horizontal="justify" vertical="center" wrapText="1"/>
    </xf>
    <xf numFmtId="179" fontId="26" fillId="0" borderId="2" xfId="0" applyNumberFormat="1" applyFont="1" applyBorder="1" applyAlignment="1">
      <alignment horizontal="center" vertical="center" wrapText="1"/>
    </xf>
    <xf numFmtId="179" fontId="4" fillId="0" borderId="2" xfId="0" applyNumberFormat="1" applyFont="1" applyFill="1" applyBorder="1" applyAlignment="1">
      <alignment horizontal="justify" vertical="center" wrapText="1"/>
    </xf>
    <xf numFmtId="0" fontId="4" fillId="0" borderId="2" xfId="0" applyFont="1" applyFill="1" applyBorder="1" applyAlignment="1">
      <alignment horizontal="center" vertical="center"/>
    </xf>
    <xf numFmtId="0" fontId="24" fillId="0" borderId="2" xfId="0" applyFont="1" applyFill="1" applyBorder="1" applyAlignment="1">
      <alignment horizontal="center" vertical="center"/>
    </xf>
    <xf numFmtId="179" fontId="19" fillId="2"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178" fontId="27" fillId="0" borderId="2" xfId="0" applyNumberFormat="1" applyFont="1" applyFill="1" applyBorder="1" applyAlignment="1">
      <alignment horizontal="center" vertical="center" wrapText="1"/>
    </xf>
    <xf numFmtId="179" fontId="19" fillId="0" borderId="2" xfId="0" applyNumberFormat="1" applyFont="1" applyFill="1" applyBorder="1" applyAlignment="1">
      <alignment horizontal="justify" vertical="center" wrapText="1"/>
    </xf>
    <xf numFmtId="0" fontId="19" fillId="0" borderId="2" xfId="0" applyNumberFormat="1" applyFont="1" applyFill="1" applyBorder="1" applyAlignment="1">
      <alignment horizontal="justify" vertical="center" wrapText="1"/>
    </xf>
    <xf numFmtId="179" fontId="1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49" fontId="28" fillId="0" borderId="2"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xf>
    <xf numFmtId="0" fontId="4" fillId="0" borderId="2" xfId="0" applyNumberFormat="1" applyFont="1" applyFill="1" applyBorder="1" applyAlignment="1">
      <alignment horizontal="justify" vertical="center" wrapText="1"/>
    </xf>
    <xf numFmtId="0" fontId="4"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179" fontId="29" fillId="0" borderId="2"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26" fillId="0" borderId="2"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29" fillId="0" borderId="7" xfId="0" applyFont="1" applyFill="1" applyBorder="1" applyAlignment="1">
      <alignment horizontal="left" vertical="center" wrapText="1"/>
    </xf>
    <xf numFmtId="0" fontId="4" fillId="0" borderId="2" xfId="68" applyNumberFormat="1" applyFont="1" applyFill="1" applyBorder="1" applyAlignment="1">
      <alignment horizontal="justify" vertical="center" wrapText="1"/>
    </xf>
    <xf numFmtId="0" fontId="4" fillId="0" borderId="2" xfId="51"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wrapText="1"/>
    </xf>
    <xf numFmtId="0" fontId="4" fillId="0" borderId="2" xfId="57" applyNumberFormat="1" applyFont="1" applyFill="1" applyBorder="1" applyAlignment="1">
      <alignment horizontal="center" vertical="center" wrapText="1"/>
    </xf>
    <xf numFmtId="176" fontId="4" fillId="0" borderId="2" xfId="61" applyNumberFormat="1" applyFont="1" applyFill="1" applyBorder="1" applyAlignment="1">
      <alignment horizontal="justify" vertical="center" wrapText="1"/>
    </xf>
    <xf numFmtId="0" fontId="4" fillId="0" borderId="2" xfId="68" applyNumberFormat="1" applyFont="1" applyFill="1" applyBorder="1" applyAlignment="1">
      <alignment horizontal="center" vertical="center" wrapText="1"/>
    </xf>
    <xf numFmtId="0" fontId="4" fillId="0" borderId="2" xfId="58" applyNumberFormat="1" applyFont="1" applyFill="1" applyBorder="1" applyAlignment="1">
      <alignment horizontal="center" vertical="center" wrapText="1"/>
    </xf>
    <xf numFmtId="0" fontId="4" fillId="0" borderId="2" xfId="73" applyNumberFormat="1" applyFont="1" applyFill="1" applyBorder="1" applyAlignment="1">
      <alignment horizontal="justify" vertical="center" wrapText="1"/>
    </xf>
    <xf numFmtId="0" fontId="4" fillId="0" borderId="2" xfId="71" applyNumberFormat="1" applyFont="1" applyFill="1" applyBorder="1" applyAlignment="1">
      <alignment horizontal="center" vertical="center" wrapText="1"/>
    </xf>
    <xf numFmtId="179" fontId="4" fillId="0" borderId="2" xfId="70" applyNumberFormat="1" applyFont="1" applyFill="1" applyBorder="1" applyAlignment="1">
      <alignment horizontal="center" vertical="center" wrapText="1"/>
    </xf>
    <xf numFmtId="0" fontId="4" fillId="0" borderId="2" xfId="74" applyNumberFormat="1" applyFont="1" applyFill="1" applyBorder="1" applyAlignment="1">
      <alignment horizontal="center" vertical="center" wrapText="1"/>
    </xf>
    <xf numFmtId="0" fontId="4" fillId="0" borderId="2" xfId="70" applyNumberFormat="1" applyFont="1" applyFill="1" applyBorder="1" applyAlignment="1">
      <alignment horizontal="center" vertical="center" wrapText="1"/>
    </xf>
    <xf numFmtId="0" fontId="4" fillId="0" borderId="2" xfId="61" applyNumberFormat="1" applyFont="1" applyFill="1" applyBorder="1" applyAlignment="1">
      <alignment horizontal="justify" vertical="center" wrapText="1"/>
    </xf>
    <xf numFmtId="57" fontId="4" fillId="0" borderId="2" xfId="60" applyNumberFormat="1" applyFont="1" applyFill="1" applyBorder="1" applyAlignment="1">
      <alignment horizontal="center" vertical="center" wrapText="1"/>
    </xf>
    <xf numFmtId="0" fontId="4" fillId="0" borderId="2" xfId="60" applyNumberFormat="1" applyFont="1" applyFill="1" applyBorder="1" applyAlignment="1">
      <alignment horizontal="center" vertical="center" wrapText="1"/>
    </xf>
    <xf numFmtId="176" fontId="4" fillId="0" borderId="2" xfId="61"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1" fillId="0" borderId="2" xfId="66" applyFont="1" applyFill="1" applyBorder="1" applyAlignment="1">
      <alignment horizontal="justify" vertical="center" wrapText="1"/>
    </xf>
    <xf numFmtId="57" fontId="21" fillId="0" borderId="2" xfId="0" applyNumberFormat="1" applyFont="1" applyFill="1" applyBorder="1" applyAlignment="1">
      <alignment horizontal="center" vertical="center" wrapText="1"/>
    </xf>
    <xf numFmtId="0" fontId="15" fillId="0" borderId="2" xfId="66" applyFont="1" applyFill="1" applyBorder="1" applyAlignment="1">
      <alignment horizontal="center" vertical="center"/>
    </xf>
    <xf numFmtId="0" fontId="4" fillId="0" borderId="2" xfId="72" applyNumberFormat="1" applyFont="1" applyFill="1" applyBorder="1" applyAlignment="1">
      <alignment horizontal="left" vertical="center" wrapText="1"/>
    </xf>
    <xf numFmtId="0" fontId="4" fillId="0" borderId="2" xfId="60" applyNumberFormat="1" applyFont="1" applyFill="1" applyBorder="1" applyAlignment="1">
      <alignment horizontal="left" vertical="center" wrapText="1"/>
    </xf>
    <xf numFmtId="179" fontId="4" fillId="0" borderId="2" xfId="0" applyNumberFormat="1" applyFont="1" applyFill="1" applyBorder="1" applyAlignment="1">
      <alignment horizontal="left" vertical="center" wrapText="1"/>
    </xf>
    <xf numFmtId="0" fontId="15" fillId="0" borderId="2" xfId="66" applyFont="1" applyFill="1" applyBorder="1" applyAlignment="1">
      <alignment horizontal="left" vertical="center" wrapText="1"/>
    </xf>
    <xf numFmtId="0" fontId="15" fillId="0" borderId="2" xfId="66" applyFont="1" applyFill="1" applyBorder="1" applyAlignment="1">
      <alignment horizontal="center" vertical="center" wrapText="1"/>
    </xf>
    <xf numFmtId="0" fontId="21" fillId="0" borderId="2" xfId="63" applyFont="1" applyFill="1" applyBorder="1" applyAlignment="1">
      <alignment horizontal="justify" vertical="center" wrapText="1"/>
    </xf>
    <xf numFmtId="0" fontId="27" fillId="0" borderId="2" xfId="63" applyFont="1" applyFill="1" applyBorder="1" applyAlignment="1">
      <alignment horizontal="center" vertical="center"/>
    </xf>
    <xf numFmtId="0" fontId="30" fillId="0" borderId="2" xfId="66" applyFont="1" applyFill="1" applyBorder="1" applyAlignment="1">
      <alignment horizontal="center" vertical="center"/>
    </xf>
    <xf numFmtId="0" fontId="15" fillId="0" borderId="2" xfId="66" applyFont="1" applyFill="1" applyBorder="1" applyAlignment="1">
      <alignment horizontal="justify" vertical="center" wrapText="1"/>
    </xf>
    <xf numFmtId="0" fontId="27" fillId="0" borderId="2" xfId="63" applyFont="1" applyFill="1" applyBorder="1" applyAlignment="1">
      <alignment horizontal="left" vertical="center" wrapText="1"/>
    </xf>
    <xf numFmtId="0" fontId="27" fillId="0" borderId="2" xfId="66" applyFont="1" applyFill="1" applyBorder="1" applyAlignment="1">
      <alignment horizontal="left" vertical="center" wrapText="1"/>
    </xf>
    <xf numFmtId="0" fontId="21" fillId="0" borderId="2" xfId="54" applyFont="1" applyFill="1" applyBorder="1" applyAlignment="1">
      <alignment horizontal="justify" vertical="center" wrapText="1"/>
    </xf>
    <xf numFmtId="0" fontId="15" fillId="0" borderId="2" xfId="54" applyFont="1" applyFill="1" applyBorder="1" applyAlignment="1">
      <alignment horizontal="center" vertical="center"/>
    </xf>
    <xf numFmtId="0" fontId="21" fillId="0" borderId="2" xfId="54" applyFont="1" applyFill="1" applyBorder="1" applyAlignment="1">
      <alignment horizontal="center" vertical="center" wrapText="1"/>
    </xf>
    <xf numFmtId="0" fontId="21" fillId="0" borderId="2" xfId="64" applyFont="1" applyFill="1" applyBorder="1" applyAlignment="1">
      <alignment horizontal="justify" vertical="center" wrapText="1"/>
    </xf>
    <xf numFmtId="0" fontId="21" fillId="0" borderId="2" xfId="49" applyFont="1" applyFill="1" applyBorder="1" applyAlignment="1">
      <alignment horizontal="justify" vertical="center" wrapText="1"/>
    </xf>
    <xf numFmtId="0" fontId="21" fillId="0" borderId="2" xfId="49" applyFont="1" applyFill="1" applyBorder="1" applyAlignment="1">
      <alignment horizontal="center" vertical="center" wrapText="1"/>
    </xf>
    <xf numFmtId="0" fontId="21" fillId="0" borderId="2" xfId="60" applyNumberFormat="1" applyFont="1" applyFill="1" applyBorder="1" applyAlignment="1">
      <alignment horizontal="justify" vertical="center" wrapText="1"/>
    </xf>
    <xf numFmtId="179" fontId="21" fillId="0" borderId="2" xfId="49" applyNumberFormat="1" applyFont="1" applyFill="1" applyBorder="1" applyAlignment="1">
      <alignment horizontal="center" vertical="center" wrapText="1"/>
    </xf>
    <xf numFmtId="179" fontId="21" fillId="0" borderId="2" xfId="49" applyNumberFormat="1" applyFont="1" applyFill="1" applyBorder="1" applyAlignment="1">
      <alignment horizontal="justify" vertical="center" wrapText="1"/>
    </xf>
    <xf numFmtId="0" fontId="21" fillId="0" borderId="2" xfId="66" applyFont="1" applyFill="1" applyBorder="1" applyAlignment="1">
      <alignment horizontal="justify" vertical="center" wrapText="1" shrinkToFit="1"/>
    </xf>
    <xf numFmtId="176" fontId="15" fillId="0" borderId="2"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shrinkToFit="1"/>
    </xf>
    <xf numFmtId="176" fontId="15" fillId="0" borderId="2" xfId="66" applyNumberFormat="1" applyFont="1" applyFill="1" applyBorder="1" applyAlignment="1">
      <alignment horizontal="center" vertical="center" shrinkToFit="1"/>
    </xf>
    <xf numFmtId="0" fontId="22" fillId="0" borderId="2" xfId="56" applyFont="1" applyFill="1" applyBorder="1" applyAlignment="1">
      <alignment horizontal="center" vertical="center" wrapText="1"/>
    </xf>
    <xf numFmtId="0" fontId="15" fillId="0" borderId="2" xfId="54" applyFont="1" applyFill="1" applyBorder="1" applyAlignment="1">
      <alignment horizontal="left" vertical="center" wrapText="1"/>
    </xf>
    <xf numFmtId="0" fontId="21" fillId="0" borderId="2" xfId="66" applyFont="1" applyFill="1" applyBorder="1" applyAlignment="1">
      <alignment horizontal="left" vertical="center" wrapText="1"/>
    </xf>
    <xf numFmtId="0" fontId="21" fillId="0" borderId="2" xfId="64" applyFont="1" applyFill="1" applyBorder="1" applyAlignment="1">
      <alignment horizontal="left" vertical="center" wrapText="1"/>
    </xf>
    <xf numFmtId="0" fontId="15" fillId="0" borderId="2" xfId="66" applyFont="1" applyFill="1" applyBorder="1" applyAlignment="1">
      <alignment horizontal="left" vertical="center" wrapText="1" shrinkToFit="1"/>
    </xf>
    <xf numFmtId="0" fontId="31" fillId="0" borderId="2" xfId="0" applyFont="1" applyFill="1" applyBorder="1" applyAlignment="1">
      <alignment horizontal="center" vertical="center" wrapText="1"/>
    </xf>
    <xf numFmtId="181" fontId="17" fillId="0" borderId="2" xfId="0" applyNumberFormat="1" applyFont="1" applyFill="1" applyBorder="1" applyAlignment="1">
      <alignment horizontal="center" vertical="center" wrapText="1"/>
    </xf>
    <xf numFmtId="57" fontId="15" fillId="0" borderId="2" xfId="0" applyNumberFormat="1" applyFont="1" applyFill="1" applyBorder="1" applyAlignment="1">
      <alignment horizontal="center" vertical="center" wrapText="1"/>
    </xf>
    <xf numFmtId="182" fontId="4" fillId="0" borderId="2" xfId="0" applyNumberFormat="1" applyFont="1" applyFill="1" applyBorder="1" applyAlignment="1">
      <alignment horizontal="left" vertical="center" wrapText="1"/>
    </xf>
    <xf numFmtId="181" fontId="4" fillId="0" borderId="2"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21" fillId="0" borderId="2" xfId="55" applyFont="1" applyFill="1" applyBorder="1" applyAlignment="1">
      <alignment horizontal="justify" vertical="center" wrapText="1"/>
    </xf>
    <xf numFmtId="0" fontId="21" fillId="0" borderId="2" xfId="55" applyFont="1" applyFill="1" applyBorder="1" applyAlignment="1">
      <alignment horizontal="center" vertical="center" wrapText="1"/>
    </xf>
    <xf numFmtId="181" fontId="21" fillId="0" borderId="2" xfId="55" applyNumberFormat="1" applyFont="1" applyFill="1" applyBorder="1" applyAlignment="1">
      <alignment horizontal="center" vertical="center" wrapText="1"/>
    </xf>
    <xf numFmtId="180" fontId="21" fillId="0" borderId="2" xfId="55" applyNumberFormat="1" applyFont="1" applyFill="1" applyBorder="1" applyAlignment="1">
      <alignment horizontal="center" vertical="center" wrapText="1"/>
    </xf>
    <xf numFmtId="49" fontId="4" fillId="0" borderId="8" xfId="0" applyNumberFormat="1"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179" fontId="21"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0" applyFont="1" applyFill="1" applyBorder="1" applyAlignment="1">
      <alignment horizontal="center" vertical="center" wrapText="1"/>
    </xf>
    <xf numFmtId="0" fontId="4" fillId="0" borderId="2" xfId="60" applyNumberFormat="1" applyFont="1" applyFill="1" applyBorder="1" applyAlignment="1">
      <alignment horizontal="justify" vertical="center" wrapText="1"/>
    </xf>
    <xf numFmtId="57" fontId="26"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justify" vertical="center" wrapText="1"/>
      <protection locked="0"/>
    </xf>
    <xf numFmtId="0" fontId="4" fillId="0" borderId="2" xfId="55" applyFont="1" applyFill="1" applyBorder="1" applyAlignment="1">
      <alignment horizontal="justify" vertical="center" wrapText="1"/>
    </xf>
    <xf numFmtId="0" fontId="4" fillId="0" borderId="2" xfId="75"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49" fontId="4" fillId="0" borderId="8" xfId="0" applyNumberFormat="1" applyFont="1" applyFill="1" applyBorder="1" applyAlignment="1">
      <alignment horizontal="left" vertical="center" wrapText="1"/>
    </xf>
    <xf numFmtId="57" fontId="4" fillId="0" borderId="2" xfId="0" applyNumberFormat="1" applyFont="1" applyFill="1" applyBorder="1" applyAlignment="1">
      <alignment horizontal="center" vertical="center" wrapText="1"/>
    </xf>
    <xf numFmtId="0" fontId="4" fillId="0" borderId="2" xfId="55"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26" fillId="0" borderId="2" xfId="0" applyFont="1" applyFill="1" applyBorder="1" applyAlignment="1">
      <alignment horizontal="justify" vertical="center"/>
    </xf>
    <xf numFmtId="0" fontId="4" fillId="0" borderId="2" xfId="0" applyFont="1" applyFill="1" applyBorder="1" applyAlignment="1">
      <alignment horizontal="justify" vertical="top"/>
    </xf>
    <xf numFmtId="0" fontId="4" fillId="0" borderId="2" xfId="0" applyFont="1" applyFill="1" applyBorder="1" applyAlignment="1">
      <alignment horizontal="justify"/>
    </xf>
    <xf numFmtId="179" fontId="17" fillId="0" borderId="2" xfId="0" applyNumberFormat="1" applyFont="1" applyFill="1" applyBorder="1" applyAlignment="1">
      <alignment horizontal="center" vertical="center" wrapText="1"/>
    </xf>
    <xf numFmtId="0" fontId="4" fillId="0" borderId="2" xfId="76" applyNumberFormat="1" applyFont="1" applyFill="1" applyBorder="1" applyAlignment="1">
      <alignment horizontal="center" vertical="center"/>
    </xf>
    <xf numFmtId="0" fontId="4" fillId="0" borderId="2" xfId="52" applyNumberFormat="1"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2" xfId="77" applyNumberFormat="1" applyFont="1" applyFill="1" applyBorder="1" applyAlignment="1">
      <alignment horizontal="center" vertical="center" wrapText="1"/>
    </xf>
    <xf numFmtId="0" fontId="21" fillId="0" borderId="2" xfId="0" applyFont="1" applyBorder="1" applyAlignment="1">
      <alignment horizontal="justify" vertical="center" wrapText="1"/>
    </xf>
    <xf numFmtId="0" fontId="21" fillId="0" borderId="0" xfId="0" applyFont="1" applyFill="1" applyAlignment="1">
      <alignment horizontal="justify"/>
    </xf>
    <xf numFmtId="0" fontId="21" fillId="0" borderId="0" xfId="0" applyFont="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179" fontId="21" fillId="0" borderId="2" xfId="0" applyNumberFormat="1" applyFont="1" applyBorder="1" applyAlignment="1">
      <alignment horizontal="center" vertical="center" wrapText="1"/>
    </xf>
    <xf numFmtId="0" fontId="19" fillId="0" borderId="2" xfId="85" applyNumberFormat="1" applyFont="1" applyFill="1" applyBorder="1" applyAlignment="1">
      <alignment horizontal="justify" vertical="center" wrapText="1"/>
    </xf>
    <xf numFmtId="179" fontId="24" fillId="0" borderId="2" xfId="0" applyNumberFormat="1" applyFont="1" applyBorder="1" applyAlignment="1">
      <alignment horizontal="center" vertical="center" wrapText="1"/>
    </xf>
    <xf numFmtId="49" fontId="19" fillId="3" borderId="2" xfId="61" applyNumberFormat="1" applyFont="1" applyFill="1" applyBorder="1" applyAlignment="1">
      <alignment horizontal="justify" vertical="center" wrapText="1"/>
    </xf>
    <xf numFmtId="0" fontId="19" fillId="0" borderId="0" xfId="0" applyFont="1" applyFill="1" applyBorder="1" applyAlignment="1">
      <alignment horizontal="justify" vertical="center"/>
    </xf>
    <xf numFmtId="49" fontId="21" fillId="0" borderId="2" xfId="55" applyNumberFormat="1" applyFont="1" applyFill="1" applyBorder="1" applyAlignment="1">
      <alignment horizontal="center" vertical="center" wrapText="1"/>
    </xf>
    <xf numFmtId="179" fontId="21" fillId="0" borderId="2" xfId="55" applyNumberFormat="1" applyFont="1" applyFill="1" applyBorder="1" applyAlignment="1">
      <alignment horizontal="center"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left" vertical="center" wrapText="1"/>
    </xf>
    <xf numFmtId="49" fontId="32" fillId="0" borderId="2" xfId="55"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10" fillId="0" borderId="2" xfId="60" applyNumberFormat="1" applyFont="1" applyFill="1" applyBorder="1" applyAlignment="1">
      <alignmen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1" fillId="0" borderId="0" xfId="0" applyFont="1" applyFill="1" applyBorder="1" applyAlignment="1">
      <alignment horizontal="center" vertical="center"/>
    </xf>
    <xf numFmtId="49" fontId="4" fillId="0" borderId="2" xfId="81" applyNumberFormat="1" applyFont="1" applyFill="1" applyBorder="1" applyAlignment="1">
      <alignment horizontal="center" vertical="center" wrapText="1"/>
    </xf>
    <xf numFmtId="0" fontId="4" fillId="0" borderId="2" xfId="80" applyNumberFormat="1" applyFont="1" applyFill="1" applyBorder="1" applyAlignment="1">
      <alignment horizontal="justify" vertical="center" wrapText="1"/>
    </xf>
    <xf numFmtId="0" fontId="4" fillId="0" borderId="2" xfId="78" applyNumberFormat="1" applyFont="1" applyFill="1" applyBorder="1" applyAlignment="1">
      <alignment horizontal="justify" vertical="center" wrapText="1"/>
    </xf>
    <xf numFmtId="0" fontId="3" fillId="0" borderId="0" xfId="0" applyFont="1" applyFill="1" applyBorder="1" applyAlignment="1">
      <alignment horizontal="center" vertical="center" wrapText="1"/>
    </xf>
    <xf numFmtId="179" fontId="4" fillId="0" borderId="2" xfId="60" applyNumberFormat="1" applyFont="1" applyFill="1" applyBorder="1" applyAlignment="1">
      <alignment horizontal="center" vertical="center" wrapText="1"/>
    </xf>
    <xf numFmtId="0" fontId="29" fillId="0" borderId="6" xfId="0"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0" fontId="29" fillId="0" borderId="2"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181" fontId="4" fillId="0" borderId="2" xfId="61" applyNumberFormat="1" applyFont="1" applyFill="1" applyBorder="1" applyAlignment="1">
      <alignment horizontal="center" vertical="center" wrapText="1"/>
    </xf>
    <xf numFmtId="179" fontId="4" fillId="0" borderId="2" xfId="60" applyNumberFormat="1" applyFont="1" applyFill="1" applyBorder="1" applyAlignment="1">
      <alignment horizontal="justify" vertical="center" wrapText="1"/>
    </xf>
    <xf numFmtId="0" fontId="4" fillId="0" borderId="2" xfId="61" applyFont="1" applyFill="1" applyBorder="1" applyAlignment="1">
      <alignment horizontal="justify" vertical="center" wrapText="1"/>
    </xf>
    <xf numFmtId="179" fontId="4" fillId="0" borderId="2" xfId="61"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shrinkToFit="1"/>
    </xf>
    <xf numFmtId="0" fontId="4" fillId="0" borderId="2" xfId="55" applyNumberFormat="1" applyFont="1" applyFill="1" applyBorder="1" applyAlignment="1">
      <alignment horizontal="center" vertical="center" wrapText="1"/>
    </xf>
    <xf numFmtId="0" fontId="4" fillId="3" borderId="2" xfId="62" applyNumberFormat="1" applyFont="1" applyFill="1" applyBorder="1" applyAlignment="1" applyProtection="1">
      <alignment horizontal="justify" vertical="center" wrapText="1"/>
      <protection locked="0"/>
    </xf>
    <xf numFmtId="0" fontId="4" fillId="0" borderId="2" xfId="62" applyNumberFormat="1" applyFont="1" applyFill="1" applyBorder="1" applyAlignment="1" applyProtection="1">
      <alignment horizontal="justify" vertical="center" wrapText="1"/>
      <protection locked="0"/>
    </xf>
    <xf numFmtId="0" fontId="4" fillId="0" borderId="2" xfId="62" applyNumberFormat="1" applyFont="1" applyFill="1" applyBorder="1" applyAlignment="1">
      <alignment horizontal="center" vertical="center" wrapText="1"/>
    </xf>
    <xf numFmtId="57" fontId="26" fillId="3" borderId="2" xfId="0"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183" fontId="4" fillId="3" borderId="2" xfId="0" applyNumberFormat="1" applyFont="1" applyFill="1" applyBorder="1" applyAlignment="1">
      <alignment horizontal="center" vertical="center" wrapText="1"/>
    </xf>
    <xf numFmtId="0" fontId="4" fillId="3" borderId="3" xfId="62" applyNumberFormat="1" applyFont="1" applyFill="1" applyBorder="1" applyAlignment="1" applyProtection="1">
      <alignment horizontal="justify" vertical="center" wrapText="1"/>
      <protection locked="0"/>
    </xf>
    <xf numFmtId="0" fontId="4" fillId="0" borderId="3" xfId="0" applyNumberFormat="1" applyFont="1" applyFill="1" applyBorder="1" applyAlignment="1">
      <alignment horizontal="justify" vertical="center" wrapText="1"/>
    </xf>
    <xf numFmtId="0" fontId="4" fillId="3"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10" xfId="0" applyNumberFormat="1" applyFont="1" applyFill="1" applyBorder="1" applyAlignment="1">
      <alignment horizontal="justify" vertical="center" wrapText="1"/>
    </xf>
    <xf numFmtId="49" fontId="4" fillId="0" borderId="11" xfId="0" applyNumberFormat="1" applyFont="1" applyFill="1" applyBorder="1" applyAlignment="1">
      <alignment horizontal="justify" vertical="center" wrapText="1"/>
    </xf>
    <xf numFmtId="49" fontId="4" fillId="0" borderId="12" xfId="0" applyNumberFormat="1" applyFont="1" applyFill="1" applyBorder="1" applyAlignment="1">
      <alignment horizontal="justify" vertical="center" wrapText="1"/>
    </xf>
    <xf numFmtId="49"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4" fillId="0" borderId="2" xfId="83" applyNumberFormat="1" applyFont="1" applyFill="1" applyBorder="1" applyAlignment="1">
      <alignment horizontal="justify" vertical="center" wrapText="1"/>
    </xf>
    <xf numFmtId="0" fontId="4" fillId="0" borderId="2" xfId="82"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179" fontId="4" fillId="0" borderId="4" xfId="0" applyNumberFormat="1" applyFont="1" applyFill="1" applyBorder="1" applyAlignment="1">
      <alignment horizontal="justify" vertical="center" wrapText="1"/>
    </xf>
    <xf numFmtId="179" fontId="4" fillId="0" borderId="4" xfId="0" applyNumberFormat="1" applyFont="1" applyFill="1" applyBorder="1" applyAlignment="1">
      <alignment horizontal="center" vertical="center" wrapText="1"/>
    </xf>
    <xf numFmtId="0" fontId="33" fillId="0" borderId="2" xfId="0" applyFont="1" applyFill="1" applyBorder="1" applyAlignment="1">
      <alignment horizontal="justify" vertical="center" wrapText="1"/>
    </xf>
    <xf numFmtId="0" fontId="33" fillId="0" borderId="2" xfId="0" applyFont="1" applyFill="1" applyBorder="1" applyAlignment="1">
      <alignment horizontal="center" vertical="center"/>
    </xf>
    <xf numFmtId="179" fontId="33"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wrapText="1"/>
    </xf>
    <xf numFmtId="0" fontId="26" fillId="0" borderId="2" xfId="0" applyFont="1" applyFill="1" applyBorder="1" applyAlignment="1">
      <alignment vertical="center" wrapText="1"/>
    </xf>
    <xf numFmtId="178" fontId="26"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left" vertical="center" wrapText="1"/>
    </xf>
    <xf numFmtId="0" fontId="4" fillId="0" borderId="2" xfId="59"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0" fontId="33" fillId="0" borderId="2" xfId="0" applyFont="1" applyFill="1" applyBorder="1" applyAlignment="1">
      <alignment horizontal="left" vertical="center" wrapText="1"/>
    </xf>
    <xf numFmtId="0" fontId="4" fillId="3" borderId="2" xfId="0" applyNumberFormat="1" applyFont="1" applyFill="1" applyBorder="1" applyAlignment="1" applyProtection="1">
      <alignment horizontal="justify" vertical="center" wrapText="1"/>
    </xf>
    <xf numFmtId="0" fontId="34" fillId="0" borderId="7" xfId="55" applyFont="1" applyFill="1" applyBorder="1" applyAlignment="1">
      <alignment horizontal="left" vertical="center" wrapText="1"/>
    </xf>
    <xf numFmtId="0" fontId="34" fillId="0" borderId="2" xfId="55" applyFont="1" applyFill="1" applyBorder="1" applyAlignment="1">
      <alignment horizontal="center" vertical="center" wrapText="1"/>
    </xf>
    <xf numFmtId="179" fontId="34" fillId="0" borderId="2" xfId="55" applyNumberFormat="1" applyFont="1" applyFill="1" applyBorder="1" applyAlignment="1">
      <alignment horizontal="center" vertical="center" wrapText="1"/>
    </xf>
    <xf numFmtId="57" fontId="34" fillId="0" borderId="2" xfId="0" applyNumberFormat="1" applyFont="1" applyFill="1" applyBorder="1" applyAlignment="1">
      <alignment horizontal="center" vertical="center" wrapText="1"/>
    </xf>
    <xf numFmtId="49" fontId="4" fillId="0" borderId="7" xfId="0" applyNumberFormat="1" applyFont="1" applyFill="1" applyBorder="1" applyAlignment="1">
      <alignment horizontal="left" vertical="center" wrapText="1"/>
    </xf>
    <xf numFmtId="0" fontId="34" fillId="0" borderId="13" xfId="0" applyFont="1" applyFill="1" applyBorder="1" applyAlignment="1">
      <alignment horizontal="justify" vertical="center" wrapText="1"/>
    </xf>
    <xf numFmtId="0" fontId="34" fillId="0" borderId="14"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57" fontId="3" fillId="0" borderId="4" xfId="0" applyNumberFormat="1" applyFont="1" applyFill="1" applyBorder="1" applyAlignment="1">
      <alignment horizontal="center" vertical="center" wrapText="1"/>
    </xf>
    <xf numFmtId="183" fontId="26" fillId="0" borderId="2" xfId="0" applyNumberFormat="1" applyFont="1" applyFill="1" applyBorder="1" applyAlignment="1">
      <alignment horizontal="center" vertical="center" wrapText="1"/>
    </xf>
    <xf numFmtId="0" fontId="34" fillId="0" borderId="5" xfId="0" applyFont="1" applyFill="1" applyBorder="1" applyAlignment="1">
      <alignment horizontal="justify" vertical="center" wrapText="1"/>
    </xf>
    <xf numFmtId="183" fontId="4" fillId="0" borderId="4" xfId="0" applyNumberFormat="1" applyFont="1" applyFill="1" applyBorder="1" applyAlignment="1">
      <alignment horizontal="center" vertical="center" wrapText="1"/>
    </xf>
    <xf numFmtId="57" fontId="4" fillId="0" borderId="4" xfId="0" applyNumberFormat="1" applyFont="1" applyFill="1" applyBorder="1" applyAlignment="1">
      <alignment horizontal="center" vertical="center" wrapText="1"/>
    </xf>
    <xf numFmtId="49" fontId="26" fillId="0" borderId="2" xfId="0" applyNumberFormat="1" applyFont="1" applyFill="1" applyBorder="1" applyAlignment="1" applyProtection="1">
      <alignment horizontal="center" vertical="center" wrapText="1"/>
    </xf>
    <xf numFmtId="0" fontId="35" fillId="0" borderId="0" xfId="0" applyFont="1" applyFill="1" applyAlignment="1">
      <alignment horizontal="center" vertical="center" wrapText="1"/>
    </xf>
    <xf numFmtId="0" fontId="35" fillId="0" borderId="15" xfId="0" applyFont="1" applyFill="1" applyBorder="1" applyAlignment="1">
      <alignment horizontal="center" vertical="center" wrapText="1"/>
    </xf>
    <xf numFmtId="0" fontId="36" fillId="0" borderId="15" xfId="0" applyFont="1" applyFill="1" applyBorder="1" applyAlignment="1">
      <alignment horizontal="left" vertical="center" wrapText="1"/>
    </xf>
    <xf numFmtId="0" fontId="21" fillId="3" borderId="2" xfId="0" applyFont="1" applyFill="1" applyBorder="1" applyAlignment="1">
      <alignment horizontal="center" vertical="center" wrapText="1"/>
    </xf>
    <xf numFmtId="49" fontId="21" fillId="3" borderId="2" xfId="55" applyNumberFormat="1" applyFont="1" applyFill="1" applyBorder="1" applyAlignment="1">
      <alignment horizontal="center" vertical="center" wrapText="1"/>
    </xf>
    <xf numFmtId="179" fontId="21" fillId="3" borderId="2" xfId="0" applyNumberFormat="1" applyFont="1" applyFill="1" applyBorder="1" applyAlignment="1">
      <alignment horizontal="center" vertical="center" wrapText="1"/>
    </xf>
    <xf numFmtId="178" fontId="21" fillId="3" borderId="2" xfId="0" applyNumberFormat="1" applyFont="1" applyFill="1" applyBorder="1" applyAlignment="1">
      <alignment horizontal="center" vertical="center" wrapText="1"/>
    </xf>
    <xf numFmtId="0" fontId="21" fillId="3" borderId="2" xfId="60" applyNumberFormat="1" applyFont="1" applyFill="1" applyBorder="1" applyAlignment="1">
      <alignment horizontal="center" vertical="center" wrapText="1"/>
    </xf>
    <xf numFmtId="0" fontId="21" fillId="0" borderId="2" xfId="0" applyFont="1" applyBorder="1" applyAlignment="1">
      <alignment horizontal="center" vertical="center"/>
    </xf>
    <xf numFmtId="0" fontId="35" fillId="3" borderId="0" xfId="0" applyFont="1" applyFill="1" applyAlignment="1">
      <alignment horizontal="center" vertical="center" wrapText="1"/>
    </xf>
    <xf numFmtId="0" fontId="36" fillId="3" borderId="0" xfId="0" applyFont="1" applyFill="1" applyAlignment="1">
      <alignment horizontal="center" vertical="center" wrapText="1"/>
    </xf>
    <xf numFmtId="179" fontId="21" fillId="3" borderId="2" xfId="60" applyNumberFormat="1" applyFont="1" applyFill="1" applyBorder="1" applyAlignment="1">
      <alignment horizontal="center" vertical="center" wrapText="1"/>
    </xf>
    <xf numFmtId="0" fontId="21" fillId="3" borderId="2" xfId="61" applyFont="1" applyFill="1" applyBorder="1" applyAlignment="1">
      <alignment horizontal="center" vertical="center" wrapText="1"/>
    </xf>
    <xf numFmtId="0" fontId="35" fillId="3" borderId="2" xfId="0" applyFont="1" applyFill="1" applyBorder="1" applyAlignment="1">
      <alignment horizontal="center" vertical="center" wrapText="1"/>
    </xf>
    <xf numFmtId="184" fontId="21" fillId="3" borderId="2" xfId="0" applyNumberFormat="1" applyFont="1" applyFill="1" applyBorder="1" applyAlignment="1">
      <alignment horizontal="center" vertical="center" wrapText="1"/>
    </xf>
    <xf numFmtId="0" fontId="21" fillId="3" borderId="2" xfId="92" applyFont="1" applyFill="1" applyBorder="1" applyAlignment="1">
      <alignment horizontal="center" vertical="center" wrapText="1"/>
    </xf>
    <xf numFmtId="0" fontId="21" fillId="3" borderId="2" xfId="91" applyFont="1" applyFill="1" applyBorder="1" applyAlignment="1">
      <alignment horizontal="center" vertical="center" wrapText="1"/>
    </xf>
    <xf numFmtId="179" fontId="21" fillId="3" borderId="2" xfId="86" applyNumberFormat="1" applyFont="1" applyFill="1" applyBorder="1" applyAlignment="1">
      <alignment horizontal="center" vertical="center" wrapText="1"/>
    </xf>
    <xf numFmtId="178" fontId="21" fillId="0" borderId="2" xfId="0"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179" fontId="21" fillId="3" borderId="2" xfId="0" applyNumberFormat="1" applyFont="1" applyFill="1" applyBorder="1" applyAlignment="1">
      <alignment horizontal="center" vertical="center" wrapText="1" shrinkToFit="1"/>
    </xf>
    <xf numFmtId="0" fontId="21" fillId="3" borderId="2" xfId="55" applyFont="1" applyFill="1" applyBorder="1" applyAlignment="1">
      <alignment horizontal="center" vertical="center" wrapText="1"/>
    </xf>
    <xf numFmtId="179" fontId="21" fillId="3" borderId="2" xfId="55"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left" vertical="center" wrapText="1"/>
    </xf>
    <xf numFmtId="49" fontId="34" fillId="0" borderId="16" xfId="0" applyNumberFormat="1" applyFont="1" applyFill="1" applyBorder="1" applyAlignment="1">
      <alignment horizontal="left" vertical="center" wrapText="1"/>
    </xf>
    <xf numFmtId="49" fontId="35" fillId="0" borderId="15" xfId="0" applyNumberFormat="1" applyFont="1" applyFill="1" applyBorder="1" applyAlignment="1">
      <alignment horizontal="left" vertical="center" wrapText="1"/>
    </xf>
    <xf numFmtId="49" fontId="35" fillId="3" borderId="0" xfId="0" applyNumberFormat="1" applyFont="1" applyFill="1" applyAlignment="1">
      <alignment horizontal="center" vertical="center" wrapText="1"/>
    </xf>
    <xf numFmtId="0" fontId="37" fillId="3" borderId="0" xfId="0" applyFont="1" applyFill="1" applyAlignment="1">
      <alignment horizontal="center"/>
    </xf>
    <xf numFmtId="0" fontId="21" fillId="3" borderId="0" xfId="0" applyFont="1" applyFill="1" applyAlignment="1">
      <alignment horizontal="center" vertical="center" wrapText="1"/>
    </xf>
    <xf numFmtId="0" fontId="36" fillId="3" borderId="0" xfId="0" applyFont="1" applyFill="1" applyAlignment="1">
      <alignment horizontal="left" vertical="center" wrapText="1"/>
    </xf>
    <xf numFmtId="0" fontId="21" fillId="3" borderId="2" xfId="94" applyFont="1" applyFill="1" applyBorder="1" applyAlignment="1">
      <alignment horizontal="center" vertical="center" wrapText="1"/>
    </xf>
    <xf numFmtId="0" fontId="21" fillId="3" borderId="2" xfId="65" applyFont="1" applyFill="1" applyBorder="1" applyAlignment="1">
      <alignment horizontal="center" vertical="center" wrapText="1"/>
    </xf>
    <xf numFmtId="179" fontId="21" fillId="3" borderId="2" xfId="90" applyNumberFormat="1" applyFont="1" applyFill="1" applyBorder="1" applyAlignment="1">
      <alignment horizontal="center" vertical="center" wrapText="1"/>
    </xf>
    <xf numFmtId="0" fontId="21" fillId="3" borderId="2" xfId="89" applyFont="1" applyFill="1" applyBorder="1" applyAlignment="1">
      <alignment horizontal="center" vertical="center" wrapText="1"/>
    </xf>
    <xf numFmtId="0" fontId="21" fillId="3" borderId="2" xfId="87" applyFont="1" applyFill="1" applyBorder="1" applyAlignment="1">
      <alignment horizontal="center" vertical="center" wrapText="1"/>
    </xf>
    <xf numFmtId="0" fontId="21" fillId="3" borderId="2" xfId="88" applyNumberFormat="1" applyFont="1" applyFill="1" applyBorder="1" applyAlignment="1">
      <alignment horizontal="center" vertical="center" wrapText="1"/>
    </xf>
    <xf numFmtId="0" fontId="21" fillId="3" borderId="2" xfId="93" applyFont="1" applyFill="1" applyBorder="1" applyAlignment="1">
      <alignment horizontal="center" vertical="center" wrapText="1"/>
    </xf>
    <xf numFmtId="179" fontId="21" fillId="3" borderId="2" xfId="88" applyNumberFormat="1" applyFont="1" applyFill="1" applyBorder="1" applyAlignment="1">
      <alignment horizontal="center" vertical="center" wrapText="1"/>
    </xf>
    <xf numFmtId="49" fontId="21" fillId="3" borderId="4" xfId="55"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179" fontId="21" fillId="3" borderId="4" xfId="0" applyNumberFormat="1" applyFont="1" applyFill="1" applyBorder="1" applyAlignment="1">
      <alignment horizontal="center" vertical="center" wrapText="1"/>
    </xf>
    <xf numFmtId="178" fontId="21" fillId="3" borderId="4" xfId="0" applyNumberFormat="1" applyFont="1" applyFill="1" applyBorder="1" applyAlignment="1">
      <alignment horizontal="center" vertical="center" wrapText="1"/>
    </xf>
    <xf numFmtId="0" fontId="37" fillId="3" borderId="0" xfId="0" applyFont="1" applyFill="1" applyAlignment="1">
      <alignment horizontal="center" vertical="center" wrapText="1"/>
    </xf>
    <xf numFmtId="0" fontId="37" fillId="3" borderId="0" xfId="0" applyFont="1" applyFill="1" applyAlignment="1">
      <alignment vertical="center" wrapText="1"/>
    </xf>
    <xf numFmtId="0" fontId="37" fillId="3" borderId="0" xfId="0" applyFont="1" applyFill="1" applyBorder="1" applyAlignment="1">
      <alignment vertical="center" wrapText="1"/>
    </xf>
    <xf numFmtId="0" fontId="37" fillId="3" borderId="17" xfId="0" applyFont="1" applyFill="1" applyBorder="1" applyAlignment="1">
      <alignment vertical="center" wrapText="1"/>
    </xf>
    <xf numFmtId="0" fontId="21" fillId="3" borderId="17" xfId="0" applyFont="1" applyFill="1" applyBorder="1" applyAlignment="1">
      <alignment horizontal="center" vertical="center" wrapText="1"/>
    </xf>
    <xf numFmtId="0" fontId="38" fillId="0" borderId="0" xfId="0" applyFont="1" applyFill="1" applyAlignment="1">
      <alignment horizontal="center" vertical="center" wrapText="1"/>
    </xf>
    <xf numFmtId="0" fontId="39" fillId="0" borderId="0" xfId="0" applyFont="1" applyFill="1" applyAlignment="1">
      <alignment horizontal="center" vertical="center" wrapText="1"/>
    </xf>
    <xf numFmtId="57" fontId="21" fillId="3" borderId="2" xfId="0" applyNumberFormat="1" applyFont="1" applyFill="1" applyBorder="1" applyAlignment="1">
      <alignment horizontal="center" vertical="center" wrapText="1"/>
    </xf>
    <xf numFmtId="182" fontId="21" fillId="3" borderId="2" xfId="0" applyNumberFormat="1" applyFont="1" applyFill="1" applyBorder="1" applyAlignment="1">
      <alignment horizontal="center" vertical="center" wrapText="1"/>
    </xf>
    <xf numFmtId="0" fontId="32" fillId="0" borderId="0" xfId="0" applyFont="1" applyAlignment="1">
      <alignment vertical="center"/>
    </xf>
    <xf numFmtId="0" fontId="0" fillId="0" borderId="0" xfId="0" applyFont="1" applyAlignment="1">
      <alignment horizontal="center" vertical="center"/>
    </xf>
    <xf numFmtId="0" fontId="29" fillId="4" borderId="0" xfId="0" applyFont="1" applyFill="1" applyAlignment="1">
      <alignment horizontal="center" vertical="center" wrapText="1"/>
    </xf>
    <xf numFmtId="0" fontId="40" fillId="4" borderId="0" xfId="0" applyFont="1" applyFill="1" applyAlignment="1">
      <alignment vertical="center" wrapText="1"/>
    </xf>
    <xf numFmtId="0" fontId="40" fillId="4" borderId="0" xfId="0" applyFont="1" applyFill="1" applyAlignment="1">
      <alignment horizontal="center" vertical="center" wrapText="1"/>
    </xf>
    <xf numFmtId="0" fontId="40" fillId="2" borderId="0" xfId="0" applyFont="1" applyFill="1" applyAlignment="1">
      <alignment vertical="center" wrapText="1"/>
    </xf>
    <xf numFmtId="0" fontId="40" fillId="2" borderId="0" xfId="0" applyFont="1" applyFill="1" applyAlignment="1">
      <alignment horizontal="center" vertical="center" wrapText="1"/>
    </xf>
    <xf numFmtId="0" fontId="29" fillId="2" borderId="0" xfId="0" applyFont="1" applyFill="1" applyAlignment="1">
      <alignment vertical="center" wrapText="1"/>
    </xf>
    <xf numFmtId="0" fontId="29" fillId="5" borderId="0" xfId="0" applyFont="1" applyFill="1" applyAlignment="1">
      <alignment horizontal="center" vertical="center" wrapText="1"/>
    </xf>
    <xf numFmtId="0" fontId="40" fillId="5" borderId="0" xfId="0" applyFont="1" applyFill="1" applyAlignment="1">
      <alignment horizontal="center" vertical="center" wrapText="1"/>
    </xf>
    <xf numFmtId="0" fontId="32" fillId="0" borderId="0" xfId="0" applyFont="1" applyAlignment="1">
      <alignment horizontal="center" vertical="center"/>
    </xf>
    <xf numFmtId="0" fontId="0" fillId="0" borderId="2" xfId="0" applyFont="1" applyBorder="1" applyAlignment="1">
      <alignment horizontal="center" vertical="center"/>
    </xf>
    <xf numFmtId="0" fontId="32" fillId="0" borderId="2" xfId="0" applyFont="1" applyBorder="1" applyAlignment="1">
      <alignment horizontal="center" vertical="center"/>
    </xf>
    <xf numFmtId="49" fontId="32" fillId="6" borderId="2" xfId="59" applyNumberFormat="1" applyFont="1" applyFill="1" applyBorder="1" applyAlignment="1">
      <alignment horizontal="center" vertical="center"/>
    </xf>
    <xf numFmtId="0" fontId="32" fillId="6" borderId="2" xfId="59" applyFont="1" applyFill="1" applyBorder="1" applyAlignment="1">
      <alignment horizontal="center" vertical="center"/>
    </xf>
    <xf numFmtId="0" fontId="32" fillId="6" borderId="2" xfId="0" applyFont="1" applyFill="1" applyBorder="1" applyAlignment="1">
      <alignment horizontal="center" vertical="center"/>
    </xf>
    <xf numFmtId="49" fontId="32" fillId="2" borderId="2" xfId="59" applyNumberFormat="1" applyFont="1" applyFill="1" applyBorder="1" applyAlignment="1">
      <alignment horizontal="center" vertical="center"/>
    </xf>
    <xf numFmtId="0" fontId="32" fillId="2" borderId="2" xfId="59" applyFont="1" applyFill="1" applyBorder="1" applyAlignment="1">
      <alignment horizontal="center" vertical="center"/>
    </xf>
    <xf numFmtId="0" fontId="32" fillId="2" borderId="2" xfId="0" applyFont="1" applyFill="1" applyBorder="1" applyAlignment="1">
      <alignment horizontal="center" vertical="center"/>
    </xf>
    <xf numFmtId="49" fontId="32" fillId="0" borderId="2" xfId="59" applyNumberFormat="1" applyFont="1" applyBorder="1" applyAlignment="1">
      <alignment horizontal="center" vertical="center"/>
    </xf>
    <xf numFmtId="0" fontId="32" fillId="0" borderId="2" xfId="59" applyFont="1" applyBorder="1" applyAlignment="1">
      <alignment horizontal="center" vertical="center"/>
    </xf>
    <xf numFmtId="0" fontId="0" fillId="7" borderId="0" xfId="0" applyFont="1" applyFill="1" applyAlignment="1">
      <alignment horizontal="center" vertical="center"/>
    </xf>
    <xf numFmtId="0" fontId="0" fillId="7" borderId="0" xfId="0" applyFont="1" applyFill="1" applyAlignment="1">
      <alignment vertical="center"/>
    </xf>
    <xf numFmtId="0" fontId="32" fillId="0" borderId="0" xfId="0" applyFont="1" applyBorder="1" applyAlignment="1">
      <alignment horizontal="center" vertical="center"/>
    </xf>
    <xf numFmtId="49" fontId="32" fillId="8" borderId="2" xfId="59" applyNumberFormat="1" applyFont="1" applyFill="1" applyBorder="1">
      <alignment vertical="center"/>
    </xf>
    <xf numFmtId="0" fontId="32" fillId="8" borderId="2" xfId="59" applyFont="1" applyFill="1" applyBorder="1" applyAlignment="1">
      <alignment horizontal="center" vertical="center"/>
    </xf>
    <xf numFmtId="0" fontId="32" fillId="8" borderId="2" xfId="59" applyFont="1" applyFill="1" applyBorder="1">
      <alignment vertical="center"/>
    </xf>
    <xf numFmtId="0" fontId="41" fillId="0" borderId="0" xfId="0" applyFont="1" applyBorder="1" applyAlignment="1">
      <alignment horizontal="center" vertical="center"/>
    </xf>
    <xf numFmtId="49" fontId="32" fillId="9" borderId="4" xfId="59" applyNumberFormat="1" applyFont="1" applyFill="1" applyBorder="1" applyAlignment="1">
      <alignment vertical="center"/>
    </xf>
    <xf numFmtId="0" fontId="32" fillId="4" borderId="4" xfId="59" applyFont="1" applyFill="1" applyBorder="1" applyAlignment="1">
      <alignment vertical="center"/>
    </xf>
    <xf numFmtId="0" fontId="32" fillId="7" borderId="2" xfId="59" applyFont="1" applyFill="1" applyBorder="1">
      <alignment vertical="center"/>
    </xf>
    <xf numFmtId="0" fontId="42" fillId="0" borderId="2" xfId="0" applyFont="1" applyBorder="1" applyAlignment="1">
      <alignment horizontal="justify" vertical="center" wrapText="1"/>
    </xf>
    <xf numFmtId="0" fontId="43" fillId="0" borderId="2" xfId="0" applyFont="1" applyBorder="1" applyAlignment="1">
      <alignment horizontal="left" vertical="center" wrapText="1"/>
    </xf>
    <xf numFmtId="0" fontId="32" fillId="10" borderId="2" xfId="59" applyFont="1" applyFill="1" applyBorder="1">
      <alignment vertical="center"/>
    </xf>
    <xf numFmtId="0" fontId="32" fillId="5" borderId="2" xfId="59" applyFont="1" applyFill="1" applyBorder="1">
      <alignment vertical="center"/>
    </xf>
    <xf numFmtId="0" fontId="44" fillId="0" borderId="2" xfId="0" applyFont="1" applyBorder="1" applyAlignment="1">
      <alignment vertical="center" wrapText="1"/>
    </xf>
    <xf numFmtId="0" fontId="44" fillId="0" borderId="0" xfId="0" applyFont="1" applyAlignment="1">
      <alignment vertical="center" wrapText="1"/>
    </xf>
    <xf numFmtId="0" fontId="32" fillId="11" borderId="2" xfId="59" applyFont="1" applyFill="1" applyBorder="1">
      <alignment vertical="center"/>
    </xf>
    <xf numFmtId="0" fontId="32" fillId="12" borderId="2" xfId="59" applyFont="1" applyFill="1" applyBorder="1">
      <alignment vertical="center"/>
    </xf>
    <xf numFmtId="0" fontId="32" fillId="6" borderId="4" xfId="59" applyFont="1" applyFill="1" applyBorder="1" applyAlignment="1">
      <alignment vertical="center"/>
    </xf>
    <xf numFmtId="0" fontId="32" fillId="13" borderId="2" xfId="59" applyFont="1" applyFill="1" applyBorder="1">
      <alignment vertical="center"/>
    </xf>
    <xf numFmtId="0" fontId="32" fillId="14" borderId="2" xfId="59" applyFont="1" applyFill="1" applyBorder="1">
      <alignment vertical="center"/>
    </xf>
    <xf numFmtId="0" fontId="32" fillId="15" borderId="4" xfId="59" applyFont="1" applyFill="1" applyBorder="1" applyAlignment="1">
      <alignment vertical="center"/>
    </xf>
    <xf numFmtId="0" fontId="32" fillId="10" borderId="2" xfId="59" applyFont="1" applyFill="1" applyBorder="1" applyAlignment="1">
      <alignment horizontal="left" vertical="center"/>
    </xf>
    <xf numFmtId="0" fontId="32" fillId="11" borderId="4" xfId="59" applyFont="1" applyFill="1" applyBorder="1" applyAlignment="1">
      <alignment vertical="center"/>
    </xf>
    <xf numFmtId="0" fontId="32" fillId="16" borderId="2" xfId="59" applyFont="1" applyFill="1" applyBorder="1" applyAlignment="1">
      <alignment horizontal="left" vertical="center"/>
    </xf>
    <xf numFmtId="0" fontId="32" fillId="17" borderId="2" xfId="59" applyFont="1" applyFill="1" applyBorder="1" applyAlignment="1">
      <alignment horizontal="left" vertical="center"/>
    </xf>
    <xf numFmtId="0" fontId="32" fillId="18" borderId="4" xfId="59" applyFont="1" applyFill="1" applyBorder="1" applyAlignment="1">
      <alignment vertical="center"/>
    </xf>
    <xf numFmtId="0" fontId="32" fillId="16" borderId="2" xfId="59" applyFont="1" applyFill="1" applyBorder="1">
      <alignment vertical="center"/>
    </xf>
    <xf numFmtId="0" fontId="32" fillId="17" borderId="2" xfId="59" applyFont="1" applyFill="1" applyBorder="1">
      <alignment vertical="center"/>
    </xf>
    <xf numFmtId="0" fontId="32" fillId="19" borderId="2" xfId="59" applyFont="1" applyFill="1" applyBorder="1">
      <alignment vertical="center"/>
    </xf>
    <xf numFmtId="0" fontId="32" fillId="20" borderId="2" xfId="59" applyFont="1" applyFill="1" applyBorder="1">
      <alignment vertical="center"/>
    </xf>
    <xf numFmtId="0" fontId="32" fillId="21" borderId="2" xfId="59" applyFont="1" applyFill="1" applyBorder="1">
      <alignment vertical="center"/>
    </xf>
    <xf numFmtId="0" fontId="32" fillId="22" borderId="2" xfId="59" applyFont="1" applyFill="1" applyBorder="1">
      <alignment vertical="center"/>
    </xf>
    <xf numFmtId="0" fontId="32" fillId="23" borderId="2" xfId="59" applyFont="1" applyFill="1" applyBorder="1">
      <alignment vertical="center"/>
    </xf>
    <xf numFmtId="0" fontId="32" fillId="24" borderId="4" xfId="59" applyFont="1" applyFill="1" applyBorder="1" applyAlignment="1">
      <alignment vertical="center"/>
    </xf>
    <xf numFmtId="0" fontId="32" fillId="0" borderId="2" xfId="59" applyFont="1" applyBorder="1">
      <alignment vertical="center"/>
    </xf>
    <xf numFmtId="0" fontId="32" fillId="21" borderId="4" xfId="59" applyFont="1" applyFill="1" applyBorder="1" applyAlignment="1">
      <alignment vertical="center"/>
    </xf>
    <xf numFmtId="0" fontId="32" fillId="10" borderId="4" xfId="59" applyFont="1" applyFill="1" applyBorder="1" applyAlignment="1">
      <alignment vertical="center"/>
    </xf>
    <xf numFmtId="0" fontId="32" fillId="5" borderId="4" xfId="59" applyFont="1" applyFill="1" applyBorder="1" applyAlignment="1">
      <alignment vertical="center"/>
    </xf>
    <xf numFmtId="0" fontId="32" fillId="25" borderId="4" xfId="59" applyFont="1" applyFill="1" applyBorder="1" applyAlignment="1">
      <alignment vertical="center"/>
    </xf>
    <xf numFmtId="49" fontId="32" fillId="26" borderId="4" xfId="59" applyNumberFormat="1" applyFont="1" applyFill="1" applyBorder="1" applyAlignment="1">
      <alignment vertical="center"/>
    </xf>
    <xf numFmtId="0" fontId="32" fillId="26" borderId="2" xfId="59" applyFont="1" applyFill="1" applyBorder="1" applyAlignment="1">
      <alignment horizontal="left" vertical="center"/>
    </xf>
    <xf numFmtId="0" fontId="32" fillId="26" borderId="2" xfId="59" applyFont="1" applyFill="1" applyBorder="1">
      <alignment vertical="center"/>
    </xf>
    <xf numFmtId="0" fontId="32" fillId="0" borderId="2" xfId="0" applyFont="1" applyBorder="1" applyAlignment="1">
      <alignment vertical="center"/>
    </xf>
    <xf numFmtId="0" fontId="32" fillId="26" borderId="4" xfId="59" applyFont="1" applyFill="1" applyBorder="1" applyAlignment="1">
      <alignment horizontal="left" vertical="center"/>
    </xf>
    <xf numFmtId="49" fontId="32" fillId="10" borderId="2" xfId="59" applyNumberFormat="1" applyFont="1" applyFill="1" applyBorder="1" applyAlignment="1">
      <alignment vertical="center"/>
    </xf>
    <xf numFmtId="0" fontId="32" fillId="7" borderId="4" xfId="59" applyFont="1" applyFill="1" applyBorder="1" applyAlignment="1">
      <alignment vertical="center"/>
    </xf>
    <xf numFmtId="0" fontId="32" fillId="15" borderId="2" xfId="59" applyFont="1" applyFill="1" applyBorder="1" applyAlignment="1">
      <alignment vertical="center"/>
    </xf>
    <xf numFmtId="49" fontId="32" fillId="10" borderId="4" xfId="59" applyNumberFormat="1" applyFont="1" applyFill="1" applyBorder="1" applyAlignment="1">
      <alignment vertical="center"/>
    </xf>
    <xf numFmtId="0" fontId="32" fillId="0" borderId="4" xfId="59" applyFont="1" applyBorder="1">
      <alignment vertical="center"/>
    </xf>
    <xf numFmtId="0" fontId="32" fillId="23" borderId="2" xfId="0" applyFont="1" applyFill="1" applyBorder="1" applyAlignment="1">
      <alignment vertical="center"/>
    </xf>
    <xf numFmtId="0" fontId="44" fillId="16" borderId="2" xfId="0" applyFont="1" applyFill="1" applyBorder="1" applyAlignment="1">
      <alignment vertical="center" wrapText="1"/>
    </xf>
    <xf numFmtId="0" fontId="44" fillId="13" borderId="2" xfId="0" applyFont="1" applyFill="1" applyBorder="1" applyAlignment="1">
      <alignment vertical="center" wrapText="1"/>
    </xf>
    <xf numFmtId="0" fontId="44" fillId="4" borderId="2" xfId="0" applyFont="1" applyFill="1" applyBorder="1" applyAlignment="1">
      <alignment vertical="center" wrapText="1"/>
    </xf>
    <xf numFmtId="0" fontId="44" fillId="21" borderId="2" xfId="0" applyFont="1" applyFill="1" applyBorder="1" applyAlignment="1">
      <alignment vertical="center" wrapText="1"/>
    </xf>
    <xf numFmtId="0" fontId="44" fillId="5" borderId="2" xfId="0" applyFont="1" applyFill="1" applyBorder="1" applyAlignment="1">
      <alignment vertical="center" wrapText="1"/>
    </xf>
  </cellXfs>
  <cellStyles count="9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3_项目库表_9" xfId="50"/>
    <cellStyle name="常规 3_项目库表_8" xfId="51"/>
    <cellStyle name="常规 3_项目库表_48" xfId="52"/>
    <cellStyle name="常规 5 2" xfId="53"/>
    <cellStyle name="常规 3 4" xfId="54"/>
    <cellStyle name="常规 3" xfId="55"/>
    <cellStyle name="常规 4" xfId="56"/>
    <cellStyle name="常规 13 2 6_储备清单" xfId="57"/>
    <cellStyle name="常规 3_项目库表_1" xfId="58"/>
    <cellStyle name="常规 2" xfId="59"/>
    <cellStyle name="常规_竣工投产项目计划表" xfId="60"/>
    <cellStyle name="常规_Sheet1" xfId="61"/>
    <cellStyle name="常规_Sheet5" xfId="62"/>
    <cellStyle name="常规 2 7" xfId="63"/>
    <cellStyle name="常规 14" xfId="64"/>
    <cellStyle name="常规 20" xfId="65"/>
    <cellStyle name="常规 15" xfId="66"/>
    <cellStyle name="常规 7" xfId="67"/>
    <cellStyle name="常规 10 2_储备清单" xfId="68"/>
    <cellStyle name="常规_Sheet2_储备清单" xfId="69"/>
    <cellStyle name="常规 3_项目库表_73" xfId="70"/>
    <cellStyle name="常规 3_项目库表_71" xfId="71"/>
    <cellStyle name="常规 3_项目库表_74" xfId="72"/>
    <cellStyle name="常规 3_项目库表_70" xfId="73"/>
    <cellStyle name="常规 3_项目库表_72" xfId="74"/>
    <cellStyle name="常规_竣工投产项目计划表_项目库表_5" xfId="75"/>
    <cellStyle name="常规_储备清单_2" xfId="76"/>
    <cellStyle name="常规 3_项目库表_59" xfId="77"/>
    <cellStyle name="常规 3_项目库表_62" xfId="78"/>
    <cellStyle name="常规 3_项目库表_57" xfId="79"/>
    <cellStyle name="常规 3_项目库表_42" xfId="80"/>
    <cellStyle name="常规 3_项目库表_14" xfId="81"/>
    <cellStyle name="常规_竣工投产项目计划表_项目库表_6" xfId="82"/>
    <cellStyle name="常规_竣工投产项目计划表_项目库表_2" xfId="83"/>
    <cellStyle name="常规 2 11 2" xfId="84"/>
    <cellStyle name="常规 12" xfId="85"/>
    <cellStyle name="常规 23" xfId="86"/>
    <cellStyle name="常规 17" xfId="87"/>
    <cellStyle name="常规 22" xfId="88"/>
    <cellStyle name="常规 2 6" xfId="89"/>
    <cellStyle name="常规 24" xfId="90"/>
    <cellStyle name="常规 32" xfId="91"/>
    <cellStyle name="常规 12 17" xfId="92"/>
    <cellStyle name="常规 13" xfId="93"/>
    <cellStyle name="常规 7 5" xfId="94"/>
  </cellStyles>
  <tableStyles count="0" defaultTableStyle="TableStyleMedium2" defaultPivotStyle="PivotStyleLight16"/>
  <colors>
    <mruColors>
      <color rgb="00FF6600"/>
      <color rgb="00993300"/>
      <color rgb="00FFCC00"/>
      <color rgb="00CCFFFF"/>
      <color rgb="0000CCFF"/>
      <color rgb="00C0C0C0"/>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772795</xdr:colOff>
      <xdr:row>1323</xdr:row>
      <xdr:rowOff>0</xdr:rowOff>
    </xdr:from>
    <xdr:to>
      <xdr:col>1</xdr:col>
      <xdr:colOff>782320</xdr:colOff>
      <xdr:row>1323</xdr:row>
      <xdr:rowOff>412115</xdr:rowOff>
    </xdr:to>
    <xdr:sp>
      <xdr:nvSpPr>
        <xdr:cNvPr id="6" name="Text Box 70"/>
        <xdr:cNvSpPr txBox="1"/>
      </xdr:nvSpPr>
      <xdr:spPr>
        <a:xfrm>
          <a:off x="1001395" y="943937025"/>
          <a:ext cx="9525" cy="412115"/>
        </a:xfrm>
        <a:prstGeom prst="rect">
          <a:avLst/>
        </a:prstGeom>
        <a:noFill/>
        <a:ln w="9525">
          <a:noFill/>
        </a:ln>
      </xdr:spPr>
    </xdr:sp>
    <xdr:clientData/>
  </xdr:twoCellAnchor>
  <xdr:twoCellAnchor editAs="oneCell">
    <xdr:from>
      <xdr:col>1</xdr:col>
      <xdr:colOff>772795</xdr:colOff>
      <xdr:row>1323</xdr:row>
      <xdr:rowOff>0</xdr:rowOff>
    </xdr:from>
    <xdr:to>
      <xdr:col>1</xdr:col>
      <xdr:colOff>782320</xdr:colOff>
      <xdr:row>1323</xdr:row>
      <xdr:rowOff>412115</xdr:rowOff>
    </xdr:to>
    <xdr:sp>
      <xdr:nvSpPr>
        <xdr:cNvPr id="7" name="Text Box 70"/>
        <xdr:cNvSpPr txBox="1"/>
      </xdr:nvSpPr>
      <xdr:spPr>
        <a:xfrm>
          <a:off x="1001395" y="943937025"/>
          <a:ext cx="9525" cy="412115"/>
        </a:xfrm>
        <a:prstGeom prst="rect">
          <a:avLst/>
        </a:prstGeom>
        <a:noFill/>
        <a:ln w="9525">
          <a:noFill/>
        </a:ln>
      </xdr:spPr>
    </xdr:sp>
    <xdr:clientData/>
  </xdr:twoCellAnchor>
  <xdr:twoCellAnchor editAs="oneCell">
    <xdr:from>
      <xdr:col>1</xdr:col>
      <xdr:colOff>772795</xdr:colOff>
      <xdr:row>1348</xdr:row>
      <xdr:rowOff>0</xdr:rowOff>
    </xdr:from>
    <xdr:to>
      <xdr:col>1</xdr:col>
      <xdr:colOff>782320</xdr:colOff>
      <xdr:row>1348</xdr:row>
      <xdr:rowOff>412115</xdr:rowOff>
    </xdr:to>
    <xdr:sp>
      <xdr:nvSpPr>
        <xdr:cNvPr id="8" name="Text Box 70"/>
        <xdr:cNvSpPr txBox="1"/>
      </xdr:nvSpPr>
      <xdr:spPr>
        <a:xfrm>
          <a:off x="1001395" y="957586350"/>
          <a:ext cx="9525" cy="412115"/>
        </a:xfrm>
        <a:prstGeom prst="rect">
          <a:avLst/>
        </a:prstGeom>
        <a:noFill/>
        <a:ln w="9525">
          <a:noFill/>
        </a:ln>
      </xdr:spPr>
    </xdr:sp>
    <xdr:clientData/>
  </xdr:twoCellAnchor>
  <xdr:twoCellAnchor editAs="oneCell">
    <xdr:from>
      <xdr:col>1</xdr:col>
      <xdr:colOff>772795</xdr:colOff>
      <xdr:row>1348</xdr:row>
      <xdr:rowOff>0</xdr:rowOff>
    </xdr:from>
    <xdr:to>
      <xdr:col>1</xdr:col>
      <xdr:colOff>782320</xdr:colOff>
      <xdr:row>1348</xdr:row>
      <xdr:rowOff>412115</xdr:rowOff>
    </xdr:to>
    <xdr:sp>
      <xdr:nvSpPr>
        <xdr:cNvPr id="9" name="Text Box 70"/>
        <xdr:cNvSpPr txBox="1"/>
      </xdr:nvSpPr>
      <xdr:spPr>
        <a:xfrm>
          <a:off x="1001395" y="957586350"/>
          <a:ext cx="9525" cy="412115"/>
        </a:xfrm>
        <a:prstGeom prst="rect">
          <a:avLst/>
        </a:prstGeom>
        <a:noFill/>
        <a:ln w="9525">
          <a:noFill/>
        </a:ln>
      </xdr:spPr>
    </xdr:sp>
    <xdr:clientData/>
  </xdr:twoCellAnchor>
  <xdr:twoCellAnchor editAs="oneCell">
    <xdr:from>
      <xdr:col>1</xdr:col>
      <xdr:colOff>772795</xdr:colOff>
      <xdr:row>1323</xdr:row>
      <xdr:rowOff>0</xdr:rowOff>
    </xdr:from>
    <xdr:to>
      <xdr:col>1</xdr:col>
      <xdr:colOff>782320</xdr:colOff>
      <xdr:row>1323</xdr:row>
      <xdr:rowOff>412115</xdr:rowOff>
    </xdr:to>
    <xdr:sp>
      <xdr:nvSpPr>
        <xdr:cNvPr id="10" name="Text Box 70"/>
        <xdr:cNvSpPr txBox="1"/>
      </xdr:nvSpPr>
      <xdr:spPr>
        <a:xfrm>
          <a:off x="1001395" y="943937025"/>
          <a:ext cx="9525" cy="412115"/>
        </a:xfrm>
        <a:prstGeom prst="rect">
          <a:avLst/>
        </a:prstGeom>
        <a:noFill/>
        <a:ln w="9525">
          <a:noFill/>
        </a:ln>
      </xdr:spPr>
    </xdr:sp>
    <xdr:clientData/>
  </xdr:twoCellAnchor>
  <xdr:twoCellAnchor editAs="oneCell">
    <xdr:from>
      <xdr:col>1</xdr:col>
      <xdr:colOff>772795</xdr:colOff>
      <xdr:row>1323</xdr:row>
      <xdr:rowOff>0</xdr:rowOff>
    </xdr:from>
    <xdr:to>
      <xdr:col>1</xdr:col>
      <xdr:colOff>782320</xdr:colOff>
      <xdr:row>1323</xdr:row>
      <xdr:rowOff>412115</xdr:rowOff>
    </xdr:to>
    <xdr:sp>
      <xdr:nvSpPr>
        <xdr:cNvPr id="11" name="Text Box 70"/>
        <xdr:cNvSpPr txBox="1"/>
      </xdr:nvSpPr>
      <xdr:spPr>
        <a:xfrm>
          <a:off x="1001395" y="943937025"/>
          <a:ext cx="9525" cy="412115"/>
        </a:xfrm>
        <a:prstGeom prst="rect">
          <a:avLst/>
        </a:prstGeom>
        <a:noFill/>
        <a:ln w="9525">
          <a:noFill/>
        </a:ln>
      </xdr:spPr>
    </xdr:sp>
    <xdr:clientData/>
  </xdr:twoCellAnchor>
  <xdr:twoCellAnchor editAs="oneCell">
    <xdr:from>
      <xdr:col>1</xdr:col>
      <xdr:colOff>772795</xdr:colOff>
      <xdr:row>1348</xdr:row>
      <xdr:rowOff>0</xdr:rowOff>
    </xdr:from>
    <xdr:to>
      <xdr:col>1</xdr:col>
      <xdr:colOff>782320</xdr:colOff>
      <xdr:row>1348</xdr:row>
      <xdr:rowOff>412115</xdr:rowOff>
    </xdr:to>
    <xdr:sp>
      <xdr:nvSpPr>
        <xdr:cNvPr id="12" name="Text Box 70"/>
        <xdr:cNvSpPr txBox="1"/>
      </xdr:nvSpPr>
      <xdr:spPr>
        <a:xfrm>
          <a:off x="1001395" y="957586350"/>
          <a:ext cx="9525" cy="412115"/>
        </a:xfrm>
        <a:prstGeom prst="rect">
          <a:avLst/>
        </a:prstGeom>
        <a:noFill/>
        <a:ln w="9525">
          <a:noFill/>
        </a:ln>
      </xdr:spPr>
    </xdr:sp>
    <xdr:clientData/>
  </xdr:twoCellAnchor>
  <xdr:twoCellAnchor editAs="oneCell">
    <xdr:from>
      <xdr:col>1</xdr:col>
      <xdr:colOff>772795</xdr:colOff>
      <xdr:row>1348</xdr:row>
      <xdr:rowOff>0</xdr:rowOff>
    </xdr:from>
    <xdr:to>
      <xdr:col>1</xdr:col>
      <xdr:colOff>782320</xdr:colOff>
      <xdr:row>1348</xdr:row>
      <xdr:rowOff>412115</xdr:rowOff>
    </xdr:to>
    <xdr:sp>
      <xdr:nvSpPr>
        <xdr:cNvPr id="13" name="Text Box 70"/>
        <xdr:cNvSpPr txBox="1"/>
      </xdr:nvSpPr>
      <xdr:spPr>
        <a:xfrm>
          <a:off x="1001395" y="957586350"/>
          <a:ext cx="9525" cy="412115"/>
        </a:xfrm>
        <a:prstGeom prst="rect">
          <a:avLst/>
        </a:prstGeom>
        <a:noFill/>
        <a:ln w="9525">
          <a:noFill/>
        </a:ln>
      </xdr:spPr>
    </xdr:sp>
    <xdr:clientData/>
  </xdr:twoCellAnchor>
  <xdr:twoCellAnchor editAs="oneCell">
    <xdr:from>
      <xdr:col>1</xdr:col>
      <xdr:colOff>772795</xdr:colOff>
      <xdr:row>1526</xdr:row>
      <xdr:rowOff>0</xdr:rowOff>
    </xdr:from>
    <xdr:to>
      <xdr:col>1</xdr:col>
      <xdr:colOff>782320</xdr:colOff>
      <xdr:row>1526</xdr:row>
      <xdr:rowOff>412115</xdr:rowOff>
    </xdr:to>
    <xdr:sp>
      <xdr:nvSpPr>
        <xdr:cNvPr id="2" name="Text Box 70"/>
        <xdr:cNvSpPr txBox="1"/>
      </xdr:nvSpPr>
      <xdr:spPr>
        <a:xfrm>
          <a:off x="1001395" y="1077544200"/>
          <a:ext cx="9525" cy="412115"/>
        </a:xfrm>
        <a:prstGeom prst="rect">
          <a:avLst/>
        </a:prstGeom>
        <a:noFill/>
        <a:ln w="9525">
          <a:noFill/>
        </a:ln>
      </xdr:spPr>
    </xdr:sp>
    <xdr:clientData/>
  </xdr:twoCellAnchor>
  <xdr:twoCellAnchor editAs="oneCell">
    <xdr:from>
      <xdr:col>1</xdr:col>
      <xdr:colOff>772795</xdr:colOff>
      <xdr:row>1526</xdr:row>
      <xdr:rowOff>0</xdr:rowOff>
    </xdr:from>
    <xdr:to>
      <xdr:col>1</xdr:col>
      <xdr:colOff>782320</xdr:colOff>
      <xdr:row>1526</xdr:row>
      <xdr:rowOff>412115</xdr:rowOff>
    </xdr:to>
    <xdr:sp>
      <xdr:nvSpPr>
        <xdr:cNvPr id="3" name="Text Box 70"/>
        <xdr:cNvSpPr txBox="1"/>
      </xdr:nvSpPr>
      <xdr:spPr>
        <a:xfrm>
          <a:off x="1001395" y="1077544200"/>
          <a:ext cx="9525" cy="412115"/>
        </a:xfrm>
        <a:prstGeom prst="rect">
          <a:avLst/>
        </a:prstGeom>
        <a:noFill/>
        <a:ln w="9525">
          <a:noFill/>
        </a:ln>
      </xdr:spPr>
    </xdr:sp>
    <xdr:clientData/>
  </xdr:twoCellAnchor>
  <xdr:twoCellAnchor editAs="oneCell">
    <xdr:from>
      <xdr:col>1</xdr:col>
      <xdr:colOff>772795</xdr:colOff>
      <xdr:row>1551</xdr:row>
      <xdr:rowOff>0</xdr:rowOff>
    </xdr:from>
    <xdr:to>
      <xdr:col>1</xdr:col>
      <xdr:colOff>782320</xdr:colOff>
      <xdr:row>1551</xdr:row>
      <xdr:rowOff>412115</xdr:rowOff>
    </xdr:to>
    <xdr:sp>
      <xdr:nvSpPr>
        <xdr:cNvPr id="4" name="Text Box 70"/>
        <xdr:cNvSpPr txBox="1"/>
      </xdr:nvSpPr>
      <xdr:spPr>
        <a:xfrm>
          <a:off x="1001395" y="1092530200"/>
          <a:ext cx="9525" cy="412115"/>
        </a:xfrm>
        <a:prstGeom prst="rect">
          <a:avLst/>
        </a:prstGeom>
        <a:noFill/>
        <a:ln w="9525">
          <a:noFill/>
        </a:ln>
      </xdr:spPr>
    </xdr:sp>
    <xdr:clientData/>
  </xdr:twoCellAnchor>
  <xdr:twoCellAnchor editAs="oneCell">
    <xdr:from>
      <xdr:col>1</xdr:col>
      <xdr:colOff>772795</xdr:colOff>
      <xdr:row>1551</xdr:row>
      <xdr:rowOff>0</xdr:rowOff>
    </xdr:from>
    <xdr:to>
      <xdr:col>1</xdr:col>
      <xdr:colOff>782320</xdr:colOff>
      <xdr:row>1551</xdr:row>
      <xdr:rowOff>412115</xdr:rowOff>
    </xdr:to>
    <xdr:sp>
      <xdr:nvSpPr>
        <xdr:cNvPr id="5" name="Text Box 70"/>
        <xdr:cNvSpPr txBox="1"/>
      </xdr:nvSpPr>
      <xdr:spPr>
        <a:xfrm>
          <a:off x="1001395" y="1092530200"/>
          <a:ext cx="9525" cy="412115"/>
        </a:xfrm>
        <a:prstGeom prst="rect">
          <a:avLst/>
        </a:prstGeom>
        <a:noFill/>
        <a:ln w="9525">
          <a:noFill/>
        </a:ln>
      </xdr:spPr>
    </xdr:sp>
    <xdr:clientData/>
  </xdr:twoCellAnchor>
  <xdr:twoCellAnchor editAs="oneCell">
    <xdr:from>
      <xdr:col>1</xdr:col>
      <xdr:colOff>772795</xdr:colOff>
      <xdr:row>1526</xdr:row>
      <xdr:rowOff>0</xdr:rowOff>
    </xdr:from>
    <xdr:to>
      <xdr:col>1</xdr:col>
      <xdr:colOff>782320</xdr:colOff>
      <xdr:row>1526</xdr:row>
      <xdr:rowOff>412115</xdr:rowOff>
    </xdr:to>
    <xdr:sp>
      <xdr:nvSpPr>
        <xdr:cNvPr id="14" name="Text Box 70"/>
        <xdr:cNvSpPr txBox="1"/>
      </xdr:nvSpPr>
      <xdr:spPr>
        <a:xfrm>
          <a:off x="1001395" y="1077544200"/>
          <a:ext cx="9525" cy="412115"/>
        </a:xfrm>
        <a:prstGeom prst="rect">
          <a:avLst/>
        </a:prstGeom>
        <a:noFill/>
        <a:ln w="9525">
          <a:noFill/>
        </a:ln>
      </xdr:spPr>
    </xdr:sp>
    <xdr:clientData/>
  </xdr:twoCellAnchor>
  <xdr:twoCellAnchor editAs="oneCell">
    <xdr:from>
      <xdr:col>1</xdr:col>
      <xdr:colOff>772795</xdr:colOff>
      <xdr:row>1526</xdr:row>
      <xdr:rowOff>0</xdr:rowOff>
    </xdr:from>
    <xdr:to>
      <xdr:col>1</xdr:col>
      <xdr:colOff>782320</xdr:colOff>
      <xdr:row>1526</xdr:row>
      <xdr:rowOff>412115</xdr:rowOff>
    </xdr:to>
    <xdr:sp>
      <xdr:nvSpPr>
        <xdr:cNvPr id="15" name="Text Box 70"/>
        <xdr:cNvSpPr txBox="1"/>
      </xdr:nvSpPr>
      <xdr:spPr>
        <a:xfrm>
          <a:off x="1001395" y="1077544200"/>
          <a:ext cx="9525" cy="412115"/>
        </a:xfrm>
        <a:prstGeom prst="rect">
          <a:avLst/>
        </a:prstGeom>
        <a:noFill/>
        <a:ln w="9525">
          <a:noFill/>
        </a:ln>
      </xdr:spPr>
    </xdr:sp>
    <xdr:clientData/>
  </xdr:twoCellAnchor>
  <xdr:twoCellAnchor editAs="oneCell">
    <xdr:from>
      <xdr:col>1</xdr:col>
      <xdr:colOff>772795</xdr:colOff>
      <xdr:row>1551</xdr:row>
      <xdr:rowOff>0</xdr:rowOff>
    </xdr:from>
    <xdr:to>
      <xdr:col>1</xdr:col>
      <xdr:colOff>782320</xdr:colOff>
      <xdr:row>1551</xdr:row>
      <xdr:rowOff>412115</xdr:rowOff>
    </xdr:to>
    <xdr:sp>
      <xdr:nvSpPr>
        <xdr:cNvPr id="16" name="Text Box 70"/>
        <xdr:cNvSpPr txBox="1"/>
      </xdr:nvSpPr>
      <xdr:spPr>
        <a:xfrm>
          <a:off x="1001395" y="1092530200"/>
          <a:ext cx="9525" cy="412115"/>
        </a:xfrm>
        <a:prstGeom prst="rect">
          <a:avLst/>
        </a:prstGeom>
        <a:noFill/>
        <a:ln w="9525">
          <a:noFill/>
        </a:ln>
      </xdr:spPr>
    </xdr:sp>
    <xdr:clientData/>
  </xdr:twoCellAnchor>
  <xdr:twoCellAnchor editAs="oneCell">
    <xdr:from>
      <xdr:col>1</xdr:col>
      <xdr:colOff>772795</xdr:colOff>
      <xdr:row>1551</xdr:row>
      <xdr:rowOff>0</xdr:rowOff>
    </xdr:from>
    <xdr:to>
      <xdr:col>1</xdr:col>
      <xdr:colOff>782320</xdr:colOff>
      <xdr:row>1551</xdr:row>
      <xdr:rowOff>412115</xdr:rowOff>
    </xdr:to>
    <xdr:sp>
      <xdr:nvSpPr>
        <xdr:cNvPr id="17" name="Text Box 70"/>
        <xdr:cNvSpPr txBox="1"/>
      </xdr:nvSpPr>
      <xdr:spPr>
        <a:xfrm>
          <a:off x="1001395" y="1092530200"/>
          <a:ext cx="9525" cy="4121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E158"/>
  <sheetViews>
    <sheetView topLeftCell="A62" workbookViewId="0">
      <selection activeCell="J86" sqref="J86"/>
    </sheetView>
  </sheetViews>
  <sheetFormatPr defaultColWidth="9" defaultRowHeight="12" outlineLevelCol="4"/>
  <cols>
    <col min="1" max="1" width="13.5" style="361" customWidth="1"/>
    <col min="2" max="2" width="15.5" style="361" customWidth="1"/>
    <col min="3" max="3" width="16.5" style="361" customWidth="1"/>
    <col min="4" max="4" width="35.875" style="361" customWidth="1"/>
    <col min="5" max="16384" width="9" style="361"/>
  </cols>
  <sheetData>
    <row r="1" s="384" customFormat="1" spans="1:4">
      <c r="A1" s="385" t="s">
        <v>0</v>
      </c>
      <c r="B1" s="386" t="s">
        <v>1</v>
      </c>
      <c r="C1" s="387" t="s">
        <v>2</v>
      </c>
      <c r="D1" s="388" t="s">
        <v>3</v>
      </c>
    </row>
    <row r="2" ht="15.75" customHeight="1" spans="1:4">
      <c r="A2" s="389" t="s">
        <v>4</v>
      </c>
      <c r="B2" s="390" t="s">
        <v>5</v>
      </c>
      <c r="C2" s="391" t="s">
        <v>6</v>
      </c>
      <c r="D2" s="392" t="s">
        <v>7</v>
      </c>
    </row>
    <row r="3" ht="15.75" customHeight="1" spans="1:4">
      <c r="A3" s="389" t="s">
        <v>4</v>
      </c>
      <c r="B3" s="390" t="s">
        <v>5</v>
      </c>
      <c r="C3" s="391" t="s">
        <v>6</v>
      </c>
      <c r="D3" s="392" t="s">
        <v>8</v>
      </c>
    </row>
    <row r="4" ht="15.75" customHeight="1" spans="1:4">
      <c r="A4" s="389" t="s">
        <v>4</v>
      </c>
      <c r="B4" s="390" t="s">
        <v>5</v>
      </c>
      <c r="C4" s="391" t="s">
        <v>6</v>
      </c>
      <c r="D4" s="392" t="s">
        <v>9</v>
      </c>
    </row>
    <row r="5" ht="15.75" customHeight="1" spans="1:4">
      <c r="A5" s="389" t="s">
        <v>4</v>
      </c>
      <c r="B5" s="390" t="s">
        <v>5</v>
      </c>
      <c r="C5" s="391" t="s">
        <v>6</v>
      </c>
      <c r="D5" s="392" t="s">
        <v>10</v>
      </c>
    </row>
    <row r="6" ht="15.75" customHeight="1" spans="1:4">
      <c r="A6" s="389" t="s">
        <v>4</v>
      </c>
      <c r="B6" s="390" t="s">
        <v>5</v>
      </c>
      <c r="C6" s="391" t="s">
        <v>6</v>
      </c>
      <c r="D6" s="392" t="s">
        <v>11</v>
      </c>
    </row>
    <row r="7" ht="15.75" customHeight="1" spans="1:4">
      <c r="A7" s="389" t="s">
        <v>4</v>
      </c>
      <c r="B7" s="390" t="s">
        <v>5</v>
      </c>
      <c r="C7" s="391" t="s">
        <v>6</v>
      </c>
      <c r="D7" s="393" t="s">
        <v>12</v>
      </c>
    </row>
    <row r="8" ht="15.75" customHeight="1" spans="1:4">
      <c r="A8" s="389" t="s">
        <v>4</v>
      </c>
      <c r="B8" s="390" t="s">
        <v>5</v>
      </c>
      <c r="C8" s="391" t="s">
        <v>6</v>
      </c>
      <c r="D8" s="393" t="s">
        <v>13</v>
      </c>
    </row>
    <row r="9" ht="15.75" customHeight="1" spans="1:4">
      <c r="A9" s="389" t="s">
        <v>4</v>
      </c>
      <c r="B9" s="390" t="s">
        <v>5</v>
      </c>
      <c r="C9" s="394" t="s">
        <v>14</v>
      </c>
      <c r="D9" s="392" t="s">
        <v>15</v>
      </c>
    </row>
    <row r="10" ht="15.75" customHeight="1" spans="1:4">
      <c r="A10" s="389" t="s">
        <v>4</v>
      </c>
      <c r="B10" s="390" t="s">
        <v>5</v>
      </c>
      <c r="C10" s="394" t="s">
        <v>14</v>
      </c>
      <c r="D10" s="392" t="s">
        <v>16</v>
      </c>
    </row>
    <row r="11" ht="15.75" customHeight="1" spans="1:4">
      <c r="A11" s="389" t="s">
        <v>4</v>
      </c>
      <c r="B11" s="390" t="s">
        <v>5</v>
      </c>
      <c r="C11" s="394" t="s">
        <v>14</v>
      </c>
      <c r="D11" s="392" t="s">
        <v>17</v>
      </c>
    </row>
    <row r="12" ht="15.75" customHeight="1" spans="1:4">
      <c r="A12" s="389" t="s">
        <v>4</v>
      </c>
      <c r="B12" s="390" t="s">
        <v>5</v>
      </c>
      <c r="C12" s="394" t="s">
        <v>14</v>
      </c>
      <c r="D12" s="392" t="s">
        <v>18</v>
      </c>
    </row>
    <row r="13" ht="15.75" customHeight="1" spans="1:4">
      <c r="A13" s="389" t="s">
        <v>4</v>
      </c>
      <c r="B13" s="390" t="s">
        <v>5</v>
      </c>
      <c r="C13" s="394" t="s">
        <v>14</v>
      </c>
      <c r="D13" s="392" t="s">
        <v>19</v>
      </c>
    </row>
    <row r="14" ht="15.75" customHeight="1" spans="1:5">
      <c r="A14" s="389" t="s">
        <v>4</v>
      </c>
      <c r="B14" s="390" t="s">
        <v>5</v>
      </c>
      <c r="C14" s="395" t="s">
        <v>20</v>
      </c>
      <c r="D14" s="396" t="s">
        <v>21</v>
      </c>
      <c r="E14" s="397"/>
    </row>
    <row r="15" ht="15.75" customHeight="1" spans="1:5">
      <c r="A15" s="389" t="s">
        <v>4</v>
      </c>
      <c r="B15" s="390" t="s">
        <v>5</v>
      </c>
      <c r="C15" s="395" t="s">
        <v>20</v>
      </c>
      <c r="D15" s="396" t="s">
        <v>22</v>
      </c>
      <c r="E15" s="397"/>
    </row>
    <row r="16" ht="15.75" customHeight="1" spans="1:5">
      <c r="A16" s="389" t="s">
        <v>4</v>
      </c>
      <c r="B16" s="390" t="s">
        <v>5</v>
      </c>
      <c r="C16" s="395" t="s">
        <v>20</v>
      </c>
      <c r="D16" s="396" t="s">
        <v>23</v>
      </c>
      <c r="E16" s="397"/>
    </row>
    <row r="17" ht="15.75" customHeight="1" spans="1:5">
      <c r="A17" s="389" t="s">
        <v>4</v>
      </c>
      <c r="B17" s="390" t="s">
        <v>5</v>
      </c>
      <c r="C17" s="395" t="s">
        <v>20</v>
      </c>
      <c r="D17" s="396" t="s">
        <v>24</v>
      </c>
      <c r="E17" s="397"/>
    </row>
    <row r="18" ht="15.75" customHeight="1" spans="1:5">
      <c r="A18" s="389" t="s">
        <v>4</v>
      </c>
      <c r="B18" s="390" t="s">
        <v>5</v>
      </c>
      <c r="C18" s="395" t="s">
        <v>20</v>
      </c>
      <c r="D18" s="396" t="s">
        <v>25</v>
      </c>
      <c r="E18" s="397"/>
    </row>
    <row r="19" ht="15.75" customHeight="1" spans="1:5">
      <c r="A19" s="389" t="s">
        <v>4</v>
      </c>
      <c r="B19" s="390" t="s">
        <v>5</v>
      </c>
      <c r="C19" s="395" t="s">
        <v>20</v>
      </c>
      <c r="D19" s="396" t="s">
        <v>26</v>
      </c>
      <c r="E19" s="397"/>
    </row>
    <row r="20" ht="15.75" customHeight="1" spans="1:5">
      <c r="A20" s="389" t="s">
        <v>4</v>
      </c>
      <c r="B20" s="390" t="s">
        <v>5</v>
      </c>
      <c r="C20" s="395" t="s">
        <v>20</v>
      </c>
      <c r="D20" s="396" t="s">
        <v>27</v>
      </c>
      <c r="E20" s="397"/>
    </row>
    <row r="21" ht="15.75" customHeight="1" spans="1:5">
      <c r="A21" s="389" t="s">
        <v>4</v>
      </c>
      <c r="B21" s="390" t="s">
        <v>5</v>
      </c>
      <c r="C21" s="395" t="s">
        <v>20</v>
      </c>
      <c r="D21" s="396" t="s">
        <v>28</v>
      </c>
      <c r="E21" s="397"/>
    </row>
    <row r="22" ht="15.75" customHeight="1" spans="1:5">
      <c r="A22" s="389" t="s">
        <v>4</v>
      </c>
      <c r="B22" s="390" t="s">
        <v>5</v>
      </c>
      <c r="C22" s="395" t="s">
        <v>20</v>
      </c>
      <c r="D22" s="393" t="s">
        <v>29</v>
      </c>
      <c r="E22" s="397"/>
    </row>
    <row r="23" ht="15.75" customHeight="1" spans="1:5">
      <c r="A23" s="389" t="s">
        <v>4</v>
      </c>
      <c r="B23" s="390" t="s">
        <v>5</v>
      </c>
      <c r="C23" s="398" t="s">
        <v>30</v>
      </c>
      <c r="D23" s="393" t="s">
        <v>31</v>
      </c>
      <c r="E23" s="397"/>
    </row>
    <row r="24" ht="15.75" customHeight="1" spans="1:5">
      <c r="A24" s="389" t="s">
        <v>4</v>
      </c>
      <c r="B24" s="390" t="s">
        <v>5</v>
      </c>
      <c r="C24" s="398" t="s">
        <v>30</v>
      </c>
      <c r="D24" s="393" t="s">
        <v>32</v>
      </c>
      <c r="E24" s="397"/>
    </row>
    <row r="25" ht="15.75" customHeight="1" spans="1:5">
      <c r="A25" s="389" t="s">
        <v>4</v>
      </c>
      <c r="B25" s="390" t="s">
        <v>5</v>
      </c>
      <c r="C25" s="399" t="s">
        <v>33</v>
      </c>
      <c r="D25" s="396" t="s">
        <v>34</v>
      </c>
      <c r="E25" s="397"/>
    </row>
    <row r="26" ht="15.75" customHeight="1" spans="1:5">
      <c r="A26" s="389" t="s">
        <v>4</v>
      </c>
      <c r="B26" s="390" t="s">
        <v>5</v>
      </c>
      <c r="C26" s="399" t="s">
        <v>33</v>
      </c>
      <c r="D26" s="396" t="s">
        <v>35</v>
      </c>
      <c r="E26" s="397"/>
    </row>
    <row r="27" ht="15.75" customHeight="1" spans="1:5">
      <c r="A27" s="389" t="s">
        <v>4</v>
      </c>
      <c r="B27" s="390" t="s">
        <v>5</v>
      </c>
      <c r="C27" s="399" t="s">
        <v>33</v>
      </c>
      <c r="D27" s="396" t="s">
        <v>36</v>
      </c>
      <c r="E27" s="397"/>
    </row>
    <row r="28" ht="15.75" customHeight="1" spans="1:5">
      <c r="A28" s="389" t="s">
        <v>4</v>
      </c>
      <c r="B28" s="390" t="s">
        <v>5</v>
      </c>
      <c r="C28" s="399" t="s">
        <v>33</v>
      </c>
      <c r="D28" s="396" t="s">
        <v>37</v>
      </c>
      <c r="E28" s="397"/>
    </row>
    <row r="29" ht="15.75" customHeight="1" spans="1:5">
      <c r="A29" s="389" t="s">
        <v>4</v>
      </c>
      <c r="B29" s="390" t="s">
        <v>5</v>
      </c>
      <c r="C29" s="399" t="s">
        <v>33</v>
      </c>
      <c r="D29" s="393" t="s">
        <v>38</v>
      </c>
      <c r="E29" s="397"/>
    </row>
    <row r="30" ht="15.75" customHeight="1" spans="1:5">
      <c r="A30" s="389" t="s">
        <v>4</v>
      </c>
      <c r="B30" s="400" t="s">
        <v>39</v>
      </c>
      <c r="C30" s="401" t="s">
        <v>40</v>
      </c>
      <c r="D30" s="396" t="s">
        <v>41</v>
      </c>
      <c r="E30" s="397"/>
    </row>
    <row r="31" ht="15.75" customHeight="1" spans="1:5">
      <c r="A31" s="389" t="s">
        <v>4</v>
      </c>
      <c r="B31" s="400" t="s">
        <v>39</v>
      </c>
      <c r="C31" s="401" t="s">
        <v>40</v>
      </c>
      <c r="D31" s="396" t="s">
        <v>42</v>
      </c>
      <c r="E31" s="397"/>
    </row>
    <row r="32" ht="15.75" customHeight="1" spans="1:5">
      <c r="A32" s="389" t="s">
        <v>4</v>
      </c>
      <c r="B32" s="400" t="s">
        <v>39</v>
      </c>
      <c r="C32" s="401" t="s">
        <v>40</v>
      </c>
      <c r="D32" s="396" t="s">
        <v>43</v>
      </c>
      <c r="E32" s="397"/>
    </row>
    <row r="33" ht="15.75" customHeight="1" spans="1:5">
      <c r="A33" s="389" t="s">
        <v>4</v>
      </c>
      <c r="B33" s="400" t="s">
        <v>39</v>
      </c>
      <c r="C33" s="401" t="s">
        <v>40</v>
      </c>
      <c r="D33" s="396" t="s">
        <v>44</v>
      </c>
      <c r="E33" s="397"/>
    </row>
    <row r="34" ht="15.75" customHeight="1" spans="1:5">
      <c r="A34" s="389" t="s">
        <v>4</v>
      </c>
      <c r="B34" s="400" t="s">
        <v>39</v>
      </c>
      <c r="C34" s="401" t="s">
        <v>40</v>
      </c>
      <c r="D34" s="393" t="s">
        <v>45</v>
      </c>
      <c r="E34" s="397"/>
    </row>
    <row r="35" ht="15.75" customHeight="1" spans="1:5">
      <c r="A35" s="389" t="s">
        <v>4</v>
      </c>
      <c r="B35" s="400" t="s">
        <v>39</v>
      </c>
      <c r="C35" s="387" t="s">
        <v>46</v>
      </c>
      <c r="D35" s="396" t="s">
        <v>47</v>
      </c>
      <c r="E35" s="397"/>
    </row>
    <row r="36" ht="15.75" customHeight="1" spans="1:5">
      <c r="A36" s="389" t="s">
        <v>4</v>
      </c>
      <c r="B36" s="400" t="s">
        <v>39</v>
      </c>
      <c r="C36" s="387" t="s">
        <v>46</v>
      </c>
      <c r="D36" s="396" t="s">
        <v>48</v>
      </c>
      <c r="E36" s="397"/>
    </row>
    <row r="37" ht="15.75" customHeight="1" spans="1:5">
      <c r="A37" s="389" t="s">
        <v>4</v>
      </c>
      <c r="B37" s="400" t="s">
        <v>39</v>
      </c>
      <c r="C37" s="387" t="s">
        <v>46</v>
      </c>
      <c r="D37" s="396" t="s">
        <v>49</v>
      </c>
      <c r="E37" s="397"/>
    </row>
    <row r="38" ht="15.75" customHeight="1" spans="1:5">
      <c r="A38" s="389" t="s">
        <v>4</v>
      </c>
      <c r="B38" s="400" t="s">
        <v>39</v>
      </c>
      <c r="C38" s="402" t="s">
        <v>50</v>
      </c>
      <c r="D38" s="396" t="s">
        <v>51</v>
      </c>
      <c r="E38" s="397"/>
    </row>
    <row r="39" ht="57" customHeight="1" spans="1:5">
      <c r="A39" s="389" t="s">
        <v>4</v>
      </c>
      <c r="B39" s="403" t="s">
        <v>52</v>
      </c>
      <c r="C39" s="395" t="s">
        <v>53</v>
      </c>
      <c r="D39" s="396" t="s">
        <v>54</v>
      </c>
      <c r="E39" s="397"/>
    </row>
    <row r="40" ht="15.75" customHeight="1" spans="1:5">
      <c r="A40" s="389" t="s">
        <v>4</v>
      </c>
      <c r="B40" s="403" t="s">
        <v>52</v>
      </c>
      <c r="C40" s="404" t="s">
        <v>55</v>
      </c>
      <c r="D40" s="396" t="s">
        <v>56</v>
      </c>
      <c r="E40" s="397"/>
    </row>
    <row r="41" ht="15.75" customHeight="1" spans="1:5">
      <c r="A41" s="389" t="s">
        <v>4</v>
      </c>
      <c r="B41" s="405" t="s">
        <v>57</v>
      </c>
      <c r="C41" s="406" t="s">
        <v>58</v>
      </c>
      <c r="D41" s="396" t="s">
        <v>59</v>
      </c>
      <c r="E41" s="397"/>
    </row>
    <row r="42" ht="15.75" customHeight="1" spans="1:5">
      <c r="A42" s="389" t="s">
        <v>4</v>
      </c>
      <c r="B42" s="405" t="s">
        <v>57</v>
      </c>
      <c r="C42" s="407" t="s">
        <v>60</v>
      </c>
      <c r="D42" s="396" t="s">
        <v>61</v>
      </c>
      <c r="E42" s="397"/>
    </row>
    <row r="43" ht="15.75" customHeight="1" spans="1:5">
      <c r="A43" s="389" t="s">
        <v>4</v>
      </c>
      <c r="B43" s="408" t="s">
        <v>62</v>
      </c>
      <c r="C43" s="402" t="s">
        <v>63</v>
      </c>
      <c r="D43" s="396" t="s">
        <v>64</v>
      </c>
      <c r="E43" s="397"/>
    </row>
    <row r="44" ht="15.75" customHeight="1" spans="1:5">
      <c r="A44" s="389" t="s">
        <v>4</v>
      </c>
      <c r="B44" s="408" t="s">
        <v>62</v>
      </c>
      <c r="C44" s="402" t="s">
        <v>63</v>
      </c>
      <c r="D44" s="396" t="s">
        <v>65</v>
      </c>
      <c r="E44" s="397"/>
    </row>
    <row r="45" ht="15.75" customHeight="1" spans="1:5">
      <c r="A45" s="389" t="s">
        <v>4</v>
      </c>
      <c r="B45" s="408" t="s">
        <v>62</v>
      </c>
      <c r="C45" s="402" t="s">
        <v>63</v>
      </c>
      <c r="D45" s="396" t="s">
        <v>66</v>
      </c>
      <c r="E45" s="397"/>
    </row>
    <row r="46" ht="15.75" customHeight="1" spans="1:5">
      <c r="A46" s="389" t="s">
        <v>4</v>
      </c>
      <c r="B46" s="408" t="s">
        <v>62</v>
      </c>
      <c r="C46" s="402" t="s">
        <v>63</v>
      </c>
      <c r="D46" s="396" t="s">
        <v>67</v>
      </c>
      <c r="E46" s="397"/>
    </row>
    <row r="47" ht="15.75" customHeight="1" spans="1:5">
      <c r="A47" s="389" t="s">
        <v>4</v>
      </c>
      <c r="B47" s="408" t="s">
        <v>62</v>
      </c>
      <c r="C47" s="402" t="s">
        <v>63</v>
      </c>
      <c r="D47" s="396" t="s">
        <v>68</v>
      </c>
      <c r="E47" s="397"/>
    </row>
    <row r="48" ht="15.75" customHeight="1" spans="1:5">
      <c r="A48" s="389" t="s">
        <v>4</v>
      </c>
      <c r="B48" s="408" t="s">
        <v>62</v>
      </c>
      <c r="C48" s="402" t="s">
        <v>63</v>
      </c>
      <c r="D48" s="396" t="s">
        <v>69</v>
      </c>
      <c r="E48" s="397"/>
    </row>
    <row r="49" ht="15.75" customHeight="1" spans="1:5">
      <c r="A49" s="389" t="s">
        <v>4</v>
      </c>
      <c r="B49" s="408" t="s">
        <v>62</v>
      </c>
      <c r="C49" s="409" t="s">
        <v>70</v>
      </c>
      <c r="D49" s="396" t="s">
        <v>71</v>
      </c>
      <c r="E49" s="397"/>
    </row>
    <row r="50" ht="15.75" customHeight="1" spans="1:5">
      <c r="A50" s="389" t="s">
        <v>4</v>
      </c>
      <c r="B50" s="408" t="s">
        <v>62</v>
      </c>
      <c r="C50" s="409" t="s">
        <v>70</v>
      </c>
      <c r="D50" s="396" t="s">
        <v>72</v>
      </c>
      <c r="E50" s="397"/>
    </row>
    <row r="51" ht="15.75" customHeight="1" spans="1:5">
      <c r="A51" s="389" t="s">
        <v>4</v>
      </c>
      <c r="B51" s="408" t="s">
        <v>62</v>
      </c>
      <c r="C51" s="410" t="s">
        <v>73</v>
      </c>
      <c r="D51" s="396" t="s">
        <v>74</v>
      </c>
      <c r="E51" s="397"/>
    </row>
    <row r="52" ht="15.75" customHeight="1" spans="1:5">
      <c r="A52" s="389" t="s">
        <v>4</v>
      </c>
      <c r="B52" s="408" t="s">
        <v>62</v>
      </c>
      <c r="C52" s="411" t="s">
        <v>75</v>
      </c>
      <c r="D52" s="396" t="s">
        <v>76</v>
      </c>
      <c r="E52" s="397"/>
    </row>
    <row r="53" ht="15.75" customHeight="1" spans="1:5">
      <c r="A53" s="389" t="s">
        <v>4</v>
      </c>
      <c r="B53" s="408" t="s">
        <v>62</v>
      </c>
      <c r="C53" s="412" t="s">
        <v>77</v>
      </c>
      <c r="D53" s="396" t="s">
        <v>78</v>
      </c>
      <c r="E53" s="397"/>
    </row>
    <row r="54" ht="15.75" customHeight="1" spans="1:5">
      <c r="A54" s="389" t="s">
        <v>4</v>
      </c>
      <c r="B54" s="408" t="s">
        <v>62</v>
      </c>
      <c r="C54" s="413" t="s">
        <v>79</v>
      </c>
      <c r="D54" s="396" t="s">
        <v>80</v>
      </c>
      <c r="E54" s="397"/>
    </row>
    <row r="55" ht="15.75" customHeight="1" spans="1:5">
      <c r="A55" s="389" t="s">
        <v>4</v>
      </c>
      <c r="B55" s="408" t="s">
        <v>62</v>
      </c>
      <c r="C55" s="414" t="s">
        <v>81</v>
      </c>
      <c r="D55" s="396" t="s">
        <v>82</v>
      </c>
      <c r="E55" s="397"/>
    </row>
    <row r="56" ht="15.75" customHeight="1" spans="1:5">
      <c r="A56" s="389" t="s">
        <v>4</v>
      </c>
      <c r="B56" s="408" t="s">
        <v>62</v>
      </c>
      <c r="C56" s="414" t="s">
        <v>81</v>
      </c>
      <c r="D56" s="396" t="s">
        <v>83</v>
      </c>
      <c r="E56" s="397"/>
    </row>
    <row r="57" ht="15.75" customHeight="1" spans="1:5">
      <c r="A57" s="389" t="s">
        <v>4</v>
      </c>
      <c r="B57" s="408" t="s">
        <v>62</v>
      </c>
      <c r="C57" s="415" t="s">
        <v>84</v>
      </c>
      <c r="D57" s="396" t="s">
        <v>85</v>
      </c>
      <c r="E57" s="397"/>
    </row>
    <row r="58" spans="1:5">
      <c r="A58" s="389" t="s">
        <v>4</v>
      </c>
      <c r="B58" s="408" t="s">
        <v>62</v>
      </c>
      <c r="C58" s="415" t="s">
        <v>84</v>
      </c>
      <c r="D58" s="396" t="s">
        <v>86</v>
      </c>
      <c r="E58" s="397"/>
    </row>
    <row r="59" spans="1:5">
      <c r="A59" s="389" t="s">
        <v>4</v>
      </c>
      <c r="B59" s="408" t="s">
        <v>62</v>
      </c>
      <c r="C59" s="415" t="s">
        <v>84</v>
      </c>
      <c r="D59" s="396" t="s">
        <v>87</v>
      </c>
      <c r="E59" s="397"/>
    </row>
    <row r="60" spans="1:5">
      <c r="A60" s="389" t="s">
        <v>4</v>
      </c>
      <c r="B60" s="408" t="s">
        <v>62</v>
      </c>
      <c r="C60" s="415" t="s">
        <v>84</v>
      </c>
      <c r="D60" s="396" t="s">
        <v>88</v>
      </c>
      <c r="E60" s="397"/>
    </row>
    <row r="61" spans="1:5">
      <c r="A61" s="389" t="s">
        <v>4</v>
      </c>
      <c r="B61" s="408" t="s">
        <v>62</v>
      </c>
      <c r="C61" s="415" t="s">
        <v>84</v>
      </c>
      <c r="D61" s="396" t="s">
        <v>89</v>
      </c>
      <c r="E61" s="397"/>
    </row>
    <row r="62" spans="1:5">
      <c r="A62" s="389" t="s">
        <v>4</v>
      </c>
      <c r="B62" s="408" t="s">
        <v>62</v>
      </c>
      <c r="C62" s="415" t="s">
        <v>84</v>
      </c>
      <c r="D62" s="396" t="s">
        <v>90</v>
      </c>
      <c r="E62" s="397"/>
    </row>
    <row r="63" spans="1:5">
      <c r="A63" s="389" t="s">
        <v>4</v>
      </c>
      <c r="B63" s="408" t="s">
        <v>62</v>
      </c>
      <c r="C63" s="415" t="s">
        <v>84</v>
      </c>
      <c r="D63" s="396" t="s">
        <v>91</v>
      </c>
      <c r="E63" s="397"/>
    </row>
    <row r="64" spans="1:5">
      <c r="A64" s="389" t="s">
        <v>4</v>
      </c>
      <c r="B64" s="416" t="s">
        <v>92</v>
      </c>
      <c r="C64" s="417" t="s">
        <v>93</v>
      </c>
      <c r="D64" s="396" t="s">
        <v>94</v>
      </c>
      <c r="E64" s="397"/>
    </row>
    <row r="65" spans="1:5">
      <c r="A65" s="389" t="s">
        <v>4</v>
      </c>
      <c r="B65" s="416" t="s">
        <v>92</v>
      </c>
      <c r="C65" s="417" t="s">
        <v>95</v>
      </c>
      <c r="D65" s="396" t="s">
        <v>96</v>
      </c>
      <c r="E65" s="397"/>
    </row>
    <row r="66" spans="1:5">
      <c r="A66" s="389" t="s">
        <v>4</v>
      </c>
      <c r="B66" s="416" t="s">
        <v>92</v>
      </c>
      <c r="C66" s="417" t="s">
        <v>97</v>
      </c>
      <c r="D66" s="396" t="s">
        <v>98</v>
      </c>
      <c r="E66" s="397"/>
    </row>
    <row r="67" spans="1:5">
      <c r="A67" s="389" t="s">
        <v>4</v>
      </c>
      <c r="B67" s="416" t="s">
        <v>92</v>
      </c>
      <c r="C67" s="417" t="s">
        <v>99</v>
      </c>
      <c r="D67" s="396" t="s">
        <v>100</v>
      </c>
      <c r="E67" s="397"/>
    </row>
    <row r="68" spans="1:5">
      <c r="A68" s="389" t="s">
        <v>4</v>
      </c>
      <c r="B68" s="416" t="s">
        <v>92</v>
      </c>
      <c r="C68" s="417" t="s">
        <v>101</v>
      </c>
      <c r="D68" s="396" t="s">
        <v>102</v>
      </c>
      <c r="E68" s="397"/>
    </row>
    <row r="69" spans="1:5">
      <c r="A69" s="389" t="s">
        <v>4</v>
      </c>
      <c r="B69" s="416" t="s">
        <v>92</v>
      </c>
      <c r="C69" s="417" t="s">
        <v>103</v>
      </c>
      <c r="D69" s="396" t="s">
        <v>104</v>
      </c>
      <c r="E69" s="397"/>
    </row>
    <row r="70" spans="1:5">
      <c r="A70" s="389" t="s">
        <v>4</v>
      </c>
      <c r="B70" s="416" t="s">
        <v>92</v>
      </c>
      <c r="C70" s="417" t="s">
        <v>105</v>
      </c>
      <c r="D70" s="396" t="s">
        <v>106</v>
      </c>
      <c r="E70" s="397"/>
    </row>
    <row r="71" spans="1:5">
      <c r="A71" s="389" t="s">
        <v>4</v>
      </c>
      <c r="B71" s="416" t="s">
        <v>92</v>
      </c>
      <c r="C71" s="417" t="s">
        <v>107</v>
      </c>
      <c r="D71" s="396" t="s">
        <v>108</v>
      </c>
      <c r="E71" s="397"/>
    </row>
    <row r="72" spans="1:5">
      <c r="A72" s="389" t="s">
        <v>109</v>
      </c>
      <c r="B72" s="405" t="s">
        <v>110</v>
      </c>
      <c r="C72" s="417" t="s">
        <v>111</v>
      </c>
      <c r="D72" s="396" t="s">
        <v>112</v>
      </c>
      <c r="E72" s="397"/>
    </row>
    <row r="73" spans="1:5">
      <c r="A73" s="389" t="s">
        <v>109</v>
      </c>
      <c r="B73" s="405" t="s">
        <v>110</v>
      </c>
      <c r="C73" s="417" t="s">
        <v>113</v>
      </c>
      <c r="D73" s="396" t="s">
        <v>114</v>
      </c>
      <c r="E73" s="397"/>
    </row>
    <row r="74" spans="1:5">
      <c r="A74" s="389" t="s">
        <v>109</v>
      </c>
      <c r="B74" s="405" t="s">
        <v>110</v>
      </c>
      <c r="C74" s="417" t="s">
        <v>115</v>
      </c>
      <c r="D74" s="396" t="s">
        <v>116</v>
      </c>
      <c r="E74" s="397"/>
    </row>
    <row r="75" spans="1:5">
      <c r="A75" s="389" t="s">
        <v>109</v>
      </c>
      <c r="B75" s="405" t="s">
        <v>110</v>
      </c>
      <c r="C75" s="417" t="s">
        <v>117</v>
      </c>
      <c r="D75" s="396" t="s">
        <v>118</v>
      </c>
      <c r="E75" s="397"/>
    </row>
    <row r="76" spans="1:5">
      <c r="A76" s="389" t="s">
        <v>109</v>
      </c>
      <c r="B76" s="405" t="s">
        <v>110</v>
      </c>
      <c r="C76" s="417" t="s">
        <v>119</v>
      </c>
      <c r="D76" s="396" t="s">
        <v>120</v>
      </c>
      <c r="E76" s="397"/>
    </row>
    <row r="77" spans="1:5">
      <c r="A77" s="389" t="s">
        <v>109</v>
      </c>
      <c r="B77" s="418" t="s">
        <v>121</v>
      </c>
      <c r="C77" s="417" t="s">
        <v>122</v>
      </c>
      <c r="D77" s="396" t="s">
        <v>123</v>
      </c>
      <c r="E77" s="397"/>
    </row>
    <row r="78" spans="1:5">
      <c r="A78" s="389" t="s">
        <v>109</v>
      </c>
      <c r="B78" s="403" t="s">
        <v>124</v>
      </c>
      <c r="C78" s="417" t="s">
        <v>125</v>
      </c>
      <c r="D78" s="396" t="s">
        <v>126</v>
      </c>
      <c r="E78" s="397"/>
    </row>
    <row r="79" spans="1:5">
      <c r="A79" s="389" t="s">
        <v>109</v>
      </c>
      <c r="B79" s="419" t="s">
        <v>127</v>
      </c>
      <c r="C79" s="417" t="s">
        <v>128</v>
      </c>
      <c r="D79" s="396" t="s">
        <v>129</v>
      </c>
      <c r="E79" s="397"/>
    </row>
    <row r="80" spans="1:5">
      <c r="A80" s="389" t="s">
        <v>109</v>
      </c>
      <c r="B80" s="420" t="s">
        <v>130</v>
      </c>
      <c r="C80" s="417" t="s">
        <v>131</v>
      </c>
      <c r="D80" s="396" t="s">
        <v>132</v>
      </c>
      <c r="E80" s="397"/>
    </row>
    <row r="81" spans="1:5">
      <c r="A81" s="389" t="s">
        <v>109</v>
      </c>
      <c r="B81" s="421" t="s">
        <v>133</v>
      </c>
      <c r="C81" s="417" t="s">
        <v>134</v>
      </c>
      <c r="D81" s="396" t="s">
        <v>135</v>
      </c>
      <c r="E81" s="397"/>
    </row>
    <row r="82" spans="1:5">
      <c r="A82" s="422" t="s">
        <v>136</v>
      </c>
      <c r="B82" s="423" t="s">
        <v>137</v>
      </c>
      <c r="C82" s="424" t="s">
        <v>138</v>
      </c>
      <c r="D82" s="424" t="s">
        <v>139</v>
      </c>
      <c r="E82" s="397"/>
    </row>
    <row r="83" spans="1:5">
      <c r="A83" s="422" t="s">
        <v>136</v>
      </c>
      <c r="B83" s="423" t="s">
        <v>137</v>
      </c>
      <c r="C83" s="425" t="s">
        <v>140</v>
      </c>
      <c r="D83" s="425" t="s">
        <v>141</v>
      </c>
      <c r="E83" s="397"/>
    </row>
    <row r="84" spans="1:5">
      <c r="A84" s="422" t="s">
        <v>136</v>
      </c>
      <c r="B84" s="423" t="s">
        <v>137</v>
      </c>
      <c r="C84" s="425" t="s">
        <v>142</v>
      </c>
      <c r="D84" s="425" t="s">
        <v>143</v>
      </c>
      <c r="E84" s="397"/>
    </row>
    <row r="85" spans="1:5">
      <c r="A85" s="422" t="s">
        <v>136</v>
      </c>
      <c r="B85" s="423" t="s">
        <v>137</v>
      </c>
      <c r="C85" s="425" t="s">
        <v>144</v>
      </c>
      <c r="D85" s="425" t="s">
        <v>145</v>
      </c>
      <c r="E85" s="397"/>
    </row>
    <row r="86" spans="1:5">
      <c r="A86" s="422" t="s">
        <v>136</v>
      </c>
      <c r="B86" s="423" t="s">
        <v>146</v>
      </c>
      <c r="C86" s="424" t="s">
        <v>147</v>
      </c>
      <c r="D86" s="396" t="s">
        <v>148</v>
      </c>
      <c r="E86" s="397"/>
    </row>
    <row r="87" spans="1:5">
      <c r="A87" s="422" t="s">
        <v>136</v>
      </c>
      <c r="B87" s="423" t="s">
        <v>146</v>
      </c>
      <c r="C87" s="424" t="s">
        <v>149</v>
      </c>
      <c r="D87" s="396" t="s">
        <v>150</v>
      </c>
      <c r="E87" s="397"/>
    </row>
    <row r="88" spans="1:5">
      <c r="A88" s="422" t="s">
        <v>136</v>
      </c>
      <c r="B88" s="423" t="s">
        <v>146</v>
      </c>
      <c r="C88" s="424" t="s">
        <v>151</v>
      </c>
      <c r="D88" s="396" t="s">
        <v>152</v>
      </c>
      <c r="E88" s="397"/>
    </row>
    <row r="89" spans="1:5">
      <c r="A89" s="422" t="s">
        <v>136</v>
      </c>
      <c r="B89" s="423" t="s">
        <v>153</v>
      </c>
      <c r="C89" s="424" t="s">
        <v>154</v>
      </c>
      <c r="D89" s="396" t="s">
        <v>155</v>
      </c>
      <c r="E89" s="397"/>
    </row>
    <row r="90" spans="1:5">
      <c r="A90" s="422" t="s">
        <v>136</v>
      </c>
      <c r="B90" s="423" t="s">
        <v>153</v>
      </c>
      <c r="C90" s="424" t="s">
        <v>156</v>
      </c>
      <c r="D90" s="396" t="s">
        <v>157</v>
      </c>
      <c r="E90" s="397"/>
    </row>
    <row r="91" spans="1:5">
      <c r="A91" s="422" t="s">
        <v>136</v>
      </c>
      <c r="B91" s="423" t="s">
        <v>153</v>
      </c>
      <c r="C91" s="424" t="s">
        <v>158</v>
      </c>
      <c r="D91" s="396" t="s">
        <v>159</v>
      </c>
      <c r="E91" s="397"/>
    </row>
    <row r="92" spans="1:5">
      <c r="A92" s="422" t="s">
        <v>136</v>
      </c>
      <c r="B92" s="423" t="s">
        <v>153</v>
      </c>
      <c r="C92" s="424" t="s">
        <v>158</v>
      </c>
      <c r="D92" s="396" t="s">
        <v>160</v>
      </c>
      <c r="E92" s="397"/>
    </row>
    <row r="93" spans="1:5">
      <c r="A93" s="422" t="s">
        <v>136</v>
      </c>
      <c r="B93" s="423" t="s">
        <v>153</v>
      </c>
      <c r="C93" s="424" t="s">
        <v>158</v>
      </c>
      <c r="D93" s="396" t="s">
        <v>161</v>
      </c>
      <c r="E93" s="397"/>
    </row>
    <row r="94" spans="1:5">
      <c r="A94" s="422" t="s">
        <v>136</v>
      </c>
      <c r="B94" s="423" t="s">
        <v>153</v>
      </c>
      <c r="C94" s="424" t="s">
        <v>158</v>
      </c>
      <c r="D94" s="396" t="s">
        <v>162</v>
      </c>
      <c r="E94" s="397"/>
    </row>
    <row r="95" spans="1:5">
      <c r="A95" s="422" t="s">
        <v>136</v>
      </c>
      <c r="B95" s="423" t="s">
        <v>153</v>
      </c>
      <c r="C95" s="424" t="s">
        <v>163</v>
      </c>
      <c r="D95" s="396" t="s">
        <v>164</v>
      </c>
      <c r="E95" s="397"/>
    </row>
    <row r="96" spans="1:5">
      <c r="A96" s="422" t="s">
        <v>136</v>
      </c>
      <c r="B96" s="423" t="s">
        <v>153</v>
      </c>
      <c r="C96" s="424" t="s">
        <v>165</v>
      </c>
      <c r="D96" s="396" t="s">
        <v>166</v>
      </c>
      <c r="E96" s="397"/>
    </row>
    <row r="97" spans="1:5">
      <c r="A97" s="422" t="s">
        <v>136</v>
      </c>
      <c r="B97" s="423" t="s">
        <v>167</v>
      </c>
      <c r="C97" s="424" t="s">
        <v>168</v>
      </c>
      <c r="D97" s="424" t="s">
        <v>169</v>
      </c>
      <c r="E97" s="397"/>
    </row>
    <row r="98" spans="1:5">
      <c r="A98" s="422" t="s">
        <v>136</v>
      </c>
      <c r="B98" s="423" t="s">
        <v>167</v>
      </c>
      <c r="C98" s="424" t="s">
        <v>170</v>
      </c>
      <c r="D98" s="424" t="s">
        <v>171</v>
      </c>
      <c r="E98" s="397"/>
    </row>
    <row r="99" spans="1:5">
      <c r="A99" s="422" t="s">
        <v>136</v>
      </c>
      <c r="B99" s="423" t="s">
        <v>172</v>
      </c>
      <c r="C99" s="424" t="s">
        <v>173</v>
      </c>
      <c r="D99" s="424" t="s">
        <v>174</v>
      </c>
      <c r="E99" s="397"/>
    </row>
    <row r="100" spans="1:5">
      <c r="A100" s="422" t="s">
        <v>136</v>
      </c>
      <c r="B100" s="423" t="s">
        <v>172</v>
      </c>
      <c r="C100" s="424" t="s">
        <v>175</v>
      </c>
      <c r="D100" s="424" t="s">
        <v>176</v>
      </c>
      <c r="E100" s="397"/>
    </row>
    <row r="101" ht="24" spans="1:5">
      <c r="A101" s="422" t="s">
        <v>136</v>
      </c>
      <c r="B101" s="426" t="s">
        <v>177</v>
      </c>
      <c r="C101" s="424" t="s">
        <v>178</v>
      </c>
      <c r="D101" s="396" t="s">
        <v>179</v>
      </c>
      <c r="E101" s="397"/>
    </row>
    <row r="102" spans="1:5">
      <c r="A102" s="422" t="s">
        <v>136</v>
      </c>
      <c r="B102" s="426" t="s">
        <v>180</v>
      </c>
      <c r="C102" s="424" t="s">
        <v>181</v>
      </c>
      <c r="D102" s="396" t="s">
        <v>182</v>
      </c>
      <c r="E102" s="397"/>
    </row>
    <row r="103" spans="1:5">
      <c r="A103" s="422" t="s">
        <v>136</v>
      </c>
      <c r="B103" s="426" t="s">
        <v>183</v>
      </c>
      <c r="C103" s="424" t="s">
        <v>184</v>
      </c>
      <c r="D103" s="396" t="s">
        <v>185</v>
      </c>
      <c r="E103" s="397"/>
    </row>
    <row r="104" spans="1:5">
      <c r="A104" s="427" t="s">
        <v>186</v>
      </c>
      <c r="B104" s="428" t="s">
        <v>187</v>
      </c>
      <c r="C104" s="417" t="s">
        <v>188</v>
      </c>
      <c r="D104" s="396" t="s">
        <v>189</v>
      </c>
      <c r="E104" s="397"/>
    </row>
    <row r="105" spans="1:5">
      <c r="A105" s="427" t="s">
        <v>186</v>
      </c>
      <c r="B105" s="428" t="s">
        <v>187</v>
      </c>
      <c r="C105" s="417" t="s">
        <v>190</v>
      </c>
      <c r="D105" s="396" t="s">
        <v>189</v>
      </c>
      <c r="E105" s="397"/>
    </row>
    <row r="106" spans="1:5">
      <c r="A106" s="427" t="s">
        <v>186</v>
      </c>
      <c r="B106" s="428" t="s">
        <v>187</v>
      </c>
      <c r="C106" s="417" t="s">
        <v>191</v>
      </c>
      <c r="D106" s="396" t="s">
        <v>189</v>
      </c>
      <c r="E106" s="397"/>
    </row>
    <row r="107" spans="1:5">
      <c r="A107" s="427" t="s">
        <v>186</v>
      </c>
      <c r="B107" s="428" t="s">
        <v>187</v>
      </c>
      <c r="C107" s="417" t="s">
        <v>192</v>
      </c>
      <c r="D107" s="396" t="s">
        <v>189</v>
      </c>
      <c r="E107" s="397"/>
    </row>
    <row r="108" ht="12.75" spans="1:5">
      <c r="A108" s="427" t="s">
        <v>186</v>
      </c>
      <c r="B108" s="390" t="s">
        <v>193</v>
      </c>
      <c r="C108" s="417" t="s">
        <v>194</v>
      </c>
      <c r="D108" s="392" t="s">
        <v>195</v>
      </c>
      <c r="E108" s="397"/>
    </row>
    <row r="109" spans="1:5">
      <c r="A109" s="427" t="s">
        <v>186</v>
      </c>
      <c r="B109" s="390" t="s">
        <v>193</v>
      </c>
      <c r="C109" s="417" t="s">
        <v>196</v>
      </c>
      <c r="D109" s="417" t="s">
        <v>197</v>
      </c>
      <c r="E109" s="397"/>
    </row>
    <row r="110" spans="1:5">
      <c r="A110" s="427" t="s">
        <v>186</v>
      </c>
      <c r="B110" s="390" t="s">
        <v>193</v>
      </c>
      <c r="C110" s="417" t="s">
        <v>198</v>
      </c>
      <c r="D110" s="417" t="s">
        <v>199</v>
      </c>
      <c r="E110" s="397"/>
    </row>
    <row r="111" spans="1:5">
      <c r="A111" s="427" t="s">
        <v>186</v>
      </c>
      <c r="B111" s="390" t="s">
        <v>193</v>
      </c>
      <c r="C111" s="417" t="s">
        <v>200</v>
      </c>
      <c r="D111" s="417" t="s">
        <v>201</v>
      </c>
      <c r="E111" s="397"/>
    </row>
    <row r="112" spans="1:5">
      <c r="A112" s="427" t="s">
        <v>186</v>
      </c>
      <c r="B112" s="390" t="s">
        <v>193</v>
      </c>
      <c r="C112" s="417" t="s">
        <v>202</v>
      </c>
      <c r="D112" s="396" t="s">
        <v>203</v>
      </c>
      <c r="E112" s="397"/>
    </row>
    <row r="113" spans="1:5">
      <c r="A113" s="427" t="s">
        <v>186</v>
      </c>
      <c r="B113" s="390" t="s">
        <v>193</v>
      </c>
      <c r="C113" s="417" t="s">
        <v>204</v>
      </c>
      <c r="D113" s="396" t="s">
        <v>205</v>
      </c>
      <c r="E113" s="397"/>
    </row>
    <row r="114" spans="1:5">
      <c r="A114" s="427" t="s">
        <v>186</v>
      </c>
      <c r="B114" s="390" t="s">
        <v>193</v>
      </c>
      <c r="C114" s="417" t="s">
        <v>206</v>
      </c>
      <c r="D114" s="396" t="s">
        <v>207</v>
      </c>
      <c r="E114" s="397"/>
    </row>
    <row r="115" spans="1:5">
      <c r="A115" s="427" t="s">
        <v>186</v>
      </c>
      <c r="B115" s="390" t="s">
        <v>193</v>
      </c>
      <c r="C115" s="417" t="s">
        <v>208</v>
      </c>
      <c r="D115" s="396" t="s">
        <v>209</v>
      </c>
      <c r="E115" s="397"/>
    </row>
    <row r="116" ht="12.75" customHeight="1" spans="1:5">
      <c r="A116" s="427" t="s">
        <v>186</v>
      </c>
      <c r="B116" s="390" t="s">
        <v>193</v>
      </c>
      <c r="C116" s="417" t="s">
        <v>210</v>
      </c>
      <c r="D116" s="396" t="s">
        <v>211</v>
      </c>
      <c r="E116" s="397"/>
    </row>
    <row r="117" ht="12.75" customHeight="1" spans="1:5">
      <c r="A117" s="427" t="s">
        <v>186</v>
      </c>
      <c r="B117" s="390" t="s">
        <v>193</v>
      </c>
      <c r="C117" s="417" t="s">
        <v>212</v>
      </c>
      <c r="D117" s="396" t="s">
        <v>203</v>
      </c>
      <c r="E117" s="397"/>
    </row>
    <row r="118" ht="12.75" customHeight="1" spans="1:5">
      <c r="A118" s="427" t="s">
        <v>186</v>
      </c>
      <c r="B118" s="390" t="s">
        <v>193</v>
      </c>
      <c r="C118" s="417" t="s">
        <v>213</v>
      </c>
      <c r="D118" s="396" t="s">
        <v>214</v>
      </c>
      <c r="E118" s="397"/>
    </row>
    <row r="119" ht="12.75" customHeight="1" spans="1:5">
      <c r="A119" s="427" t="s">
        <v>186</v>
      </c>
      <c r="B119" s="390" t="s">
        <v>193</v>
      </c>
      <c r="C119" s="417" t="s">
        <v>215</v>
      </c>
      <c r="D119" s="396" t="s">
        <v>216</v>
      </c>
      <c r="E119" s="397"/>
    </row>
    <row r="120" ht="12.75" customHeight="1" spans="1:5">
      <c r="A120" s="427" t="s">
        <v>186</v>
      </c>
      <c r="B120" s="390" t="s">
        <v>193</v>
      </c>
      <c r="C120" s="417" t="s">
        <v>217</v>
      </c>
      <c r="D120" s="396" t="s">
        <v>218</v>
      </c>
      <c r="E120" s="397"/>
    </row>
    <row r="121" ht="12.75" customHeight="1" spans="1:5">
      <c r="A121" s="427" t="s">
        <v>186</v>
      </c>
      <c r="B121" s="390" t="s">
        <v>193</v>
      </c>
      <c r="C121" s="417" t="s">
        <v>219</v>
      </c>
      <c r="D121" s="396" t="s">
        <v>207</v>
      </c>
      <c r="E121" s="397"/>
    </row>
    <row r="122" ht="12.75" customHeight="1" spans="1:5">
      <c r="A122" s="427" t="s">
        <v>186</v>
      </c>
      <c r="B122" s="390" t="s">
        <v>193</v>
      </c>
      <c r="C122" s="417" t="s">
        <v>220</v>
      </c>
      <c r="D122" s="396" t="s">
        <v>221</v>
      </c>
      <c r="E122" s="397"/>
    </row>
    <row r="123" ht="12.75" customHeight="1" spans="1:5">
      <c r="A123" s="427" t="s">
        <v>186</v>
      </c>
      <c r="B123" s="390" t="s">
        <v>193</v>
      </c>
      <c r="C123" s="417" t="s">
        <v>222</v>
      </c>
      <c r="D123" s="396" t="s">
        <v>203</v>
      </c>
      <c r="E123" s="397"/>
    </row>
    <row r="124" ht="12.75" customHeight="1" spans="1:5">
      <c r="A124" s="427" t="s">
        <v>186</v>
      </c>
      <c r="B124" s="390" t="s">
        <v>193</v>
      </c>
      <c r="C124" s="417" t="s">
        <v>223</v>
      </c>
      <c r="D124" s="396" t="s">
        <v>218</v>
      </c>
      <c r="E124" s="397"/>
    </row>
    <row r="125" ht="12.75" customHeight="1" spans="1:5">
      <c r="A125" s="427" t="s">
        <v>186</v>
      </c>
      <c r="B125" s="429" t="s">
        <v>224</v>
      </c>
      <c r="C125" s="417" t="s">
        <v>225</v>
      </c>
      <c r="D125" s="396" t="s">
        <v>226</v>
      </c>
      <c r="E125" s="397"/>
    </row>
    <row r="126" ht="12.75" customHeight="1" spans="1:5">
      <c r="A126" s="427" t="s">
        <v>186</v>
      </c>
      <c r="B126" s="429" t="s">
        <v>224</v>
      </c>
      <c r="C126" s="417" t="s">
        <v>227</v>
      </c>
      <c r="D126" s="396" t="s">
        <v>228</v>
      </c>
      <c r="E126" s="397"/>
    </row>
    <row r="127" spans="1:5">
      <c r="A127" s="427" t="s">
        <v>186</v>
      </c>
      <c r="B127" s="429" t="s">
        <v>224</v>
      </c>
      <c r="C127" s="417" t="s">
        <v>229</v>
      </c>
      <c r="D127" s="396" t="s">
        <v>228</v>
      </c>
      <c r="E127" s="397"/>
    </row>
    <row r="128" spans="1:5">
      <c r="A128" s="427" t="s">
        <v>186</v>
      </c>
      <c r="B128" s="429" t="s">
        <v>224</v>
      </c>
      <c r="C128" s="417" t="s">
        <v>230</v>
      </c>
      <c r="D128" s="396" t="s">
        <v>221</v>
      </c>
      <c r="E128" s="397"/>
    </row>
    <row r="129" spans="1:5">
      <c r="A129" s="430" t="s">
        <v>186</v>
      </c>
      <c r="B129" s="403" t="s">
        <v>224</v>
      </c>
      <c r="C129" s="431" t="s">
        <v>231</v>
      </c>
      <c r="D129" s="396" t="s">
        <v>211</v>
      </c>
      <c r="E129" s="397"/>
    </row>
    <row r="130" spans="1:5">
      <c r="A130" s="432" t="s">
        <v>232</v>
      </c>
      <c r="B130" s="433" t="s">
        <v>233</v>
      </c>
      <c r="C130" s="433" t="s">
        <v>233</v>
      </c>
      <c r="D130" s="396" t="s">
        <v>234</v>
      </c>
      <c r="E130" s="397"/>
    </row>
    <row r="131" spans="1:5">
      <c r="A131" s="432" t="s">
        <v>232</v>
      </c>
      <c r="B131" s="434" t="s">
        <v>235</v>
      </c>
      <c r="C131" s="434" t="s">
        <v>235</v>
      </c>
      <c r="D131" s="396" t="s">
        <v>236</v>
      </c>
      <c r="E131" s="397"/>
    </row>
    <row r="132" ht="24" spans="1:5">
      <c r="A132" s="432" t="s">
        <v>232</v>
      </c>
      <c r="B132" s="435" t="s">
        <v>237</v>
      </c>
      <c r="C132" s="435" t="s">
        <v>237</v>
      </c>
      <c r="D132" s="396" t="s">
        <v>238</v>
      </c>
      <c r="E132" s="397"/>
    </row>
    <row r="133" spans="1:5">
      <c r="A133" s="432" t="s">
        <v>232</v>
      </c>
      <c r="B133" s="436" t="s">
        <v>239</v>
      </c>
      <c r="C133" s="436" t="s">
        <v>239</v>
      </c>
      <c r="D133" s="396" t="s">
        <v>240</v>
      </c>
      <c r="E133" s="397"/>
    </row>
    <row r="134" spans="1:5">
      <c r="A134" s="432" t="s">
        <v>232</v>
      </c>
      <c r="B134" s="437" t="s">
        <v>241</v>
      </c>
      <c r="C134" s="437" t="s">
        <v>241</v>
      </c>
      <c r="D134" s="396" t="s">
        <v>242</v>
      </c>
      <c r="E134" s="397"/>
    </row>
    <row r="135" spans="5:5">
      <c r="E135" s="397"/>
    </row>
    <row r="136" spans="5:5">
      <c r="E136" s="397"/>
    </row>
    <row r="137" spans="5:5">
      <c r="E137" s="397"/>
    </row>
    <row r="138" spans="5:5">
      <c r="E138" s="397"/>
    </row>
    <row r="139" spans="5:5">
      <c r="E139" s="397"/>
    </row>
    <row r="140" spans="5:5">
      <c r="E140" s="397"/>
    </row>
    <row r="141" spans="5:5">
      <c r="E141" s="397"/>
    </row>
    <row r="142" spans="5:5">
      <c r="E142" s="397"/>
    </row>
    <row r="143" spans="5:5">
      <c r="E143" s="397"/>
    </row>
    <row r="144" spans="5:5">
      <c r="E144" s="397"/>
    </row>
    <row r="145" spans="5:5">
      <c r="E145" s="397"/>
    </row>
    <row r="146" spans="5:5">
      <c r="E146" s="397"/>
    </row>
    <row r="147" spans="5:5">
      <c r="E147" s="397"/>
    </row>
    <row r="148" spans="5:5">
      <c r="E148" s="397"/>
    </row>
    <row r="149" spans="5:5">
      <c r="E149" s="397"/>
    </row>
    <row r="150" spans="5:5">
      <c r="E150" s="397"/>
    </row>
    <row r="151" spans="5:5">
      <c r="E151" s="397"/>
    </row>
    <row r="152" spans="5:5">
      <c r="E152" s="397"/>
    </row>
    <row r="153" spans="5:5">
      <c r="E153" s="397"/>
    </row>
    <row r="154" spans="5:5">
      <c r="E154" s="397"/>
    </row>
    <row r="155" spans="5:5">
      <c r="E155" s="397"/>
    </row>
    <row r="156" spans="5:5">
      <c r="E156" s="397"/>
    </row>
    <row r="157" spans="5:5">
      <c r="E157" s="397"/>
    </row>
    <row r="158" spans="5:5">
      <c r="E158" s="397"/>
    </row>
  </sheetData>
  <sheetProtection password="C4D1" sheet="1" objects="1" scenarios="1"/>
  <pageMargins left="0.7" right="0.7" top="0.75" bottom="0.75" header="0.3" footer="0.3"/>
  <pageSetup paperSize="9"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E154" sqref="E154"/>
    </sheetView>
  </sheetViews>
  <sheetFormatPr defaultColWidth="9" defaultRowHeight="14.25"/>
  <sheetData>
    <row r="1" spans="1:1">
      <c r="A1" s="383" t="s">
        <v>243</v>
      </c>
    </row>
    <row r="2" spans="1:1">
      <c r="A2" t="s">
        <v>244</v>
      </c>
    </row>
    <row r="3" spans="1:1">
      <c r="A3" t="s">
        <v>245</v>
      </c>
    </row>
    <row r="4" spans="1:1">
      <c r="A4" t="s">
        <v>246</v>
      </c>
    </row>
    <row r="5" spans="1:1">
      <c r="A5" t="s">
        <v>247</v>
      </c>
    </row>
    <row r="6" spans="1:1">
      <c r="A6" t="s">
        <v>248</v>
      </c>
    </row>
    <row r="7" spans="1:1">
      <c r="A7" t="s">
        <v>249</v>
      </c>
    </row>
    <row r="8" spans="1:1">
      <c r="A8" t="s">
        <v>250</v>
      </c>
    </row>
    <row r="9" spans="1:1">
      <c r="A9" t="s">
        <v>251</v>
      </c>
    </row>
    <row r="10" spans="1:1">
      <c r="A10" t="s">
        <v>252</v>
      </c>
    </row>
    <row r="11" spans="1:1">
      <c r="A11" t="s">
        <v>253</v>
      </c>
    </row>
  </sheetData>
  <sheetProtection password="C4D1" sheet="1" objects="1" scenarios="1"/>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selection activeCell="E154" sqref="E154"/>
    </sheetView>
  </sheetViews>
  <sheetFormatPr defaultColWidth="9" defaultRowHeight="14.25" outlineLevelRow="7"/>
  <cols>
    <col min="1" max="1" width="14.25" style="362" customWidth="1"/>
  </cols>
  <sheetData>
    <row r="1" spans="1:1">
      <c r="A1" s="382" t="s">
        <v>254</v>
      </c>
    </row>
    <row r="2" ht="15.75" customHeight="1" spans="1:1">
      <c r="A2" s="362" t="s">
        <v>255</v>
      </c>
    </row>
    <row r="3" ht="15.75" customHeight="1" spans="1:1">
      <c r="A3" s="362" t="s">
        <v>256</v>
      </c>
    </row>
    <row r="4" ht="15.75" customHeight="1" spans="1:1">
      <c r="A4" s="362" t="s">
        <v>257</v>
      </c>
    </row>
    <row r="5" ht="15.75" customHeight="1" spans="1:1">
      <c r="A5" s="362" t="s">
        <v>258</v>
      </c>
    </row>
    <row r="6" spans="1:1">
      <c r="A6" s="362" t="s">
        <v>259</v>
      </c>
    </row>
    <row r="7" spans="1:1">
      <c r="A7" s="362" t="s">
        <v>260</v>
      </c>
    </row>
    <row r="8" spans="1:1">
      <c r="A8" s="362" t="s">
        <v>261</v>
      </c>
    </row>
  </sheetData>
  <sheetProtection password="C4D1" sheet="1" objects="1" scenarios="1"/>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5"/>
  </sheetPr>
  <dimension ref="A1:C78"/>
  <sheetViews>
    <sheetView workbookViewId="0">
      <selection activeCell="E154" sqref="E154"/>
    </sheetView>
  </sheetViews>
  <sheetFormatPr defaultColWidth="9" defaultRowHeight="14.25" customHeight="1" outlineLevelCol="2"/>
  <cols>
    <col min="1" max="1" width="21" style="372" customWidth="1"/>
    <col min="2" max="2" width="25.5" style="373" customWidth="1"/>
    <col min="3" max="3" width="14.25" style="373" customWidth="1"/>
  </cols>
  <sheetData>
    <row r="1" customHeight="1" spans="1:3">
      <c r="A1" s="374" t="s">
        <v>262</v>
      </c>
      <c r="B1" s="375" t="s">
        <v>263</v>
      </c>
      <c r="C1" s="376" t="s">
        <v>264</v>
      </c>
    </row>
    <row r="2" customHeight="1" spans="1:3">
      <c r="A2" s="377" t="s">
        <v>265</v>
      </c>
      <c r="B2" s="378" t="s">
        <v>266</v>
      </c>
      <c r="C2" s="379"/>
    </row>
    <row r="3" customHeight="1" spans="1:3">
      <c r="A3" s="380" t="s">
        <v>267</v>
      </c>
      <c r="B3" s="381" t="s">
        <v>268</v>
      </c>
      <c r="C3" s="373">
        <v>5301</v>
      </c>
    </row>
    <row r="4" customHeight="1" spans="1:3">
      <c r="A4" s="380" t="s">
        <v>269</v>
      </c>
      <c r="B4" s="381" t="s">
        <v>270</v>
      </c>
      <c r="C4" s="373">
        <v>5306</v>
      </c>
    </row>
    <row r="5" customHeight="1" spans="1:3">
      <c r="A5" s="380" t="s">
        <v>271</v>
      </c>
      <c r="B5" s="381" t="s">
        <v>272</v>
      </c>
      <c r="C5" s="373">
        <v>5303</v>
      </c>
    </row>
    <row r="6" customHeight="1" spans="1:3">
      <c r="A6" s="380" t="s">
        <v>273</v>
      </c>
      <c r="B6" s="381" t="s">
        <v>274</v>
      </c>
      <c r="C6" s="373">
        <v>5304</v>
      </c>
    </row>
    <row r="7" customHeight="1" spans="1:3">
      <c r="A7" s="380" t="s">
        <v>275</v>
      </c>
      <c r="B7" s="381" t="s">
        <v>276</v>
      </c>
      <c r="C7" s="373">
        <v>5305</v>
      </c>
    </row>
    <row r="8" customHeight="1" spans="1:3">
      <c r="A8" s="380" t="s">
        <v>277</v>
      </c>
      <c r="B8" s="381" t="s">
        <v>278</v>
      </c>
      <c r="C8" s="373">
        <v>5323</v>
      </c>
    </row>
    <row r="9" customHeight="1" spans="1:3">
      <c r="A9" s="380" t="s">
        <v>279</v>
      </c>
      <c r="B9" s="381" t="s">
        <v>280</v>
      </c>
      <c r="C9" s="373">
        <v>5325</v>
      </c>
    </row>
    <row r="10" customHeight="1" spans="1:3">
      <c r="A10" s="380" t="s">
        <v>281</v>
      </c>
      <c r="B10" s="381" t="s">
        <v>282</v>
      </c>
      <c r="C10" s="373">
        <v>5326</v>
      </c>
    </row>
    <row r="11" customHeight="1" spans="1:3">
      <c r="A11" s="380" t="s">
        <v>283</v>
      </c>
      <c r="B11" s="381" t="s">
        <v>284</v>
      </c>
      <c r="C11" s="373">
        <v>5308</v>
      </c>
    </row>
    <row r="12" customHeight="1" spans="1:3">
      <c r="A12" s="380" t="s">
        <v>285</v>
      </c>
      <c r="B12" s="381" t="s">
        <v>286</v>
      </c>
      <c r="C12" s="373">
        <v>5328</v>
      </c>
    </row>
    <row r="13" customHeight="1" spans="1:3">
      <c r="A13" s="380" t="s">
        <v>287</v>
      </c>
      <c r="B13" s="381" t="s">
        <v>288</v>
      </c>
      <c r="C13" s="373">
        <v>5329</v>
      </c>
    </row>
    <row r="14" customHeight="1" spans="1:3">
      <c r="A14" s="380" t="s">
        <v>289</v>
      </c>
      <c r="B14" s="381" t="s">
        <v>290</v>
      </c>
      <c r="C14" s="373">
        <v>5331</v>
      </c>
    </row>
    <row r="15" customHeight="1" spans="1:3">
      <c r="A15" s="380" t="s">
        <v>291</v>
      </c>
      <c r="B15" s="381" t="s">
        <v>292</v>
      </c>
      <c r="C15" s="373">
        <v>5307</v>
      </c>
    </row>
    <row r="16" customHeight="1" spans="1:3">
      <c r="A16" s="380" t="s">
        <v>293</v>
      </c>
      <c r="B16" s="381" t="s">
        <v>294</v>
      </c>
      <c r="C16" s="373">
        <v>5333</v>
      </c>
    </row>
    <row r="17" customHeight="1" spans="1:3">
      <c r="A17" s="380" t="s">
        <v>295</v>
      </c>
      <c r="B17" s="381" t="s">
        <v>296</v>
      </c>
      <c r="C17" s="373">
        <v>5334</v>
      </c>
    </row>
    <row r="18" customHeight="1" spans="1:3">
      <c r="A18" s="380" t="s">
        <v>297</v>
      </c>
      <c r="B18" s="381" t="s">
        <v>298</v>
      </c>
      <c r="C18" s="373">
        <v>5309</v>
      </c>
    </row>
    <row r="19" customHeight="1" spans="1:2">
      <c r="A19" s="380" t="s">
        <v>299</v>
      </c>
      <c r="B19" s="381" t="s">
        <v>300</v>
      </c>
    </row>
    <row r="20" customHeight="1" spans="1:2">
      <c r="A20" s="380" t="s">
        <v>301</v>
      </c>
      <c r="B20" s="381" t="s">
        <v>302</v>
      </c>
    </row>
    <row r="21" customHeight="1" spans="1:2">
      <c r="A21" s="380" t="s">
        <v>303</v>
      </c>
      <c r="B21" s="381" t="s">
        <v>304</v>
      </c>
    </row>
    <row r="22" customHeight="1" spans="1:2">
      <c r="A22" s="380" t="s">
        <v>305</v>
      </c>
      <c r="B22" s="381" t="s">
        <v>306</v>
      </c>
    </row>
    <row r="23" customHeight="1" spans="1:2">
      <c r="A23" s="380" t="s">
        <v>307</v>
      </c>
      <c r="B23" s="381" t="s">
        <v>308</v>
      </c>
    </row>
    <row r="24" customHeight="1" spans="1:2">
      <c r="A24" s="380" t="s">
        <v>309</v>
      </c>
      <c r="B24" s="381" t="s">
        <v>310</v>
      </c>
    </row>
    <row r="25" customHeight="1" spans="1:2">
      <c r="A25" s="380" t="s">
        <v>311</v>
      </c>
      <c r="B25" s="381" t="s">
        <v>312</v>
      </c>
    </row>
    <row r="26" customHeight="1" spans="1:2">
      <c r="A26" s="380" t="s">
        <v>313</v>
      </c>
      <c r="B26" s="381" t="s">
        <v>314</v>
      </c>
    </row>
    <row r="27" customHeight="1" spans="1:2">
      <c r="A27" s="380" t="s">
        <v>315</v>
      </c>
      <c r="B27" s="381" t="s">
        <v>316</v>
      </c>
    </row>
    <row r="28" customHeight="1" spans="1:2">
      <c r="A28" s="380" t="s">
        <v>317</v>
      </c>
      <c r="B28" s="381" t="s">
        <v>318</v>
      </c>
    </row>
    <row r="29" customHeight="1" spans="1:2">
      <c r="A29" s="380" t="s">
        <v>319</v>
      </c>
      <c r="B29" s="381" t="s">
        <v>310</v>
      </c>
    </row>
    <row r="30" customHeight="1" spans="1:2">
      <c r="A30" s="380" t="s">
        <v>320</v>
      </c>
      <c r="B30" s="381" t="s">
        <v>321</v>
      </c>
    </row>
    <row r="31" customHeight="1" spans="1:2">
      <c r="A31" s="380" t="s">
        <v>322</v>
      </c>
      <c r="B31" s="381" t="s">
        <v>323</v>
      </c>
    </row>
    <row r="32" customHeight="1" spans="1:2">
      <c r="A32" s="380" t="s">
        <v>324</v>
      </c>
      <c r="B32" s="381" t="s">
        <v>325</v>
      </c>
    </row>
    <row r="33" customHeight="1" spans="1:2">
      <c r="A33" s="380" t="s">
        <v>326</v>
      </c>
      <c r="B33" s="381" t="s">
        <v>327</v>
      </c>
    </row>
    <row r="34" customHeight="1" spans="1:2">
      <c r="A34" s="380" t="s">
        <v>328</v>
      </c>
      <c r="B34" s="381" t="s">
        <v>329</v>
      </c>
    </row>
    <row r="35" customHeight="1" spans="1:2">
      <c r="A35" s="380" t="s">
        <v>330</v>
      </c>
      <c r="B35" s="381" t="s">
        <v>331</v>
      </c>
    </row>
    <row r="36" customHeight="1" spans="1:2">
      <c r="A36" s="380" t="s">
        <v>332</v>
      </c>
      <c r="B36" s="381" t="s">
        <v>333</v>
      </c>
    </row>
    <row r="37" customHeight="1" spans="1:2">
      <c r="A37" s="380" t="s">
        <v>334</v>
      </c>
      <c r="B37" s="381" t="s">
        <v>335</v>
      </c>
    </row>
    <row r="38" customHeight="1" spans="1:2">
      <c r="A38" s="380" t="s">
        <v>336</v>
      </c>
      <c r="B38" s="381" t="s">
        <v>337</v>
      </c>
    </row>
    <row r="39" customHeight="1" spans="1:2">
      <c r="A39" s="380" t="s">
        <v>338</v>
      </c>
      <c r="B39" s="381" t="s">
        <v>339</v>
      </c>
    </row>
    <row r="40" customHeight="1" spans="1:2">
      <c r="A40" s="380" t="s">
        <v>340</v>
      </c>
      <c r="B40" s="381" t="s">
        <v>341</v>
      </c>
    </row>
    <row r="41" customHeight="1" spans="1:2">
      <c r="A41" s="380" t="s">
        <v>342</v>
      </c>
      <c r="B41" s="381" t="s">
        <v>343</v>
      </c>
    </row>
    <row r="42" customHeight="1" spans="1:2">
      <c r="A42" s="380" t="s">
        <v>344</v>
      </c>
      <c r="B42" s="381" t="s">
        <v>345</v>
      </c>
    </row>
    <row r="43" customHeight="1" spans="1:2">
      <c r="A43" s="380" t="s">
        <v>346</v>
      </c>
      <c r="B43" s="381" t="s">
        <v>347</v>
      </c>
    </row>
    <row r="44" customHeight="1" spans="1:2">
      <c r="A44" s="380" t="s">
        <v>348</v>
      </c>
      <c r="B44" s="381" t="s">
        <v>349</v>
      </c>
    </row>
    <row r="45" customHeight="1" spans="1:2">
      <c r="A45" s="380" t="s">
        <v>350</v>
      </c>
      <c r="B45" s="381" t="s">
        <v>351</v>
      </c>
    </row>
    <row r="46" customHeight="1" spans="1:2">
      <c r="A46" s="380" t="s">
        <v>352</v>
      </c>
      <c r="B46" s="381" t="s">
        <v>353</v>
      </c>
    </row>
    <row r="47" customHeight="1" spans="1:2">
      <c r="A47" s="380" t="s">
        <v>354</v>
      </c>
      <c r="B47" s="381" t="s">
        <v>355</v>
      </c>
    </row>
    <row r="48" customHeight="1" spans="1:2">
      <c r="A48" s="380" t="s">
        <v>356</v>
      </c>
      <c r="B48" s="381" t="s">
        <v>357</v>
      </c>
    </row>
    <row r="49" customHeight="1" spans="1:2">
      <c r="A49" s="380" t="s">
        <v>358</v>
      </c>
      <c r="B49" s="381" t="s">
        <v>359</v>
      </c>
    </row>
    <row r="50" customHeight="1" spans="1:2">
      <c r="A50" s="380" t="s">
        <v>360</v>
      </c>
      <c r="B50" s="381" t="s">
        <v>361</v>
      </c>
    </row>
    <row r="51" customHeight="1" spans="1:2">
      <c r="A51" s="380" t="s">
        <v>362</v>
      </c>
      <c r="B51" s="381" t="s">
        <v>363</v>
      </c>
    </row>
    <row r="52" customHeight="1" spans="1:2">
      <c r="A52" s="380" t="s">
        <v>364</v>
      </c>
      <c r="B52" s="381" t="s">
        <v>365</v>
      </c>
    </row>
    <row r="53" customHeight="1" spans="1:2">
      <c r="A53" s="380" t="s">
        <v>366</v>
      </c>
      <c r="B53" s="381" t="s">
        <v>367</v>
      </c>
    </row>
    <row r="54" customHeight="1" spans="1:2">
      <c r="A54" s="380" t="s">
        <v>368</v>
      </c>
      <c r="B54" s="381" t="s">
        <v>369</v>
      </c>
    </row>
    <row r="55" customHeight="1" spans="1:2">
      <c r="A55" s="380" t="s">
        <v>370</v>
      </c>
      <c r="B55" s="381" t="s">
        <v>371</v>
      </c>
    </row>
    <row r="56" customHeight="1" spans="1:2">
      <c r="A56" s="380" t="s">
        <v>372</v>
      </c>
      <c r="B56" s="381" t="s">
        <v>373</v>
      </c>
    </row>
    <row r="57" customHeight="1" spans="1:2">
      <c r="A57" s="380" t="s">
        <v>374</v>
      </c>
      <c r="B57" s="381" t="s">
        <v>375</v>
      </c>
    </row>
    <row r="58" customHeight="1" spans="1:2">
      <c r="A58" s="380" t="s">
        <v>376</v>
      </c>
      <c r="B58" s="381" t="s">
        <v>377</v>
      </c>
    </row>
    <row r="59" customHeight="1" spans="1:2">
      <c r="A59" s="380" t="s">
        <v>378</v>
      </c>
      <c r="B59" s="381" t="s">
        <v>379</v>
      </c>
    </row>
    <row r="60" customHeight="1" spans="1:2">
      <c r="A60" s="380" t="s">
        <v>380</v>
      </c>
      <c r="B60" s="381" t="s">
        <v>381</v>
      </c>
    </row>
    <row r="61" customHeight="1" spans="1:2">
      <c r="A61" s="380" t="s">
        <v>382</v>
      </c>
      <c r="B61" s="381" t="s">
        <v>383</v>
      </c>
    </row>
    <row r="62" customHeight="1" spans="1:2">
      <c r="A62" s="380" t="s">
        <v>384</v>
      </c>
      <c r="B62" s="381" t="s">
        <v>385</v>
      </c>
    </row>
    <row r="63" customHeight="1" spans="1:2">
      <c r="A63" s="380" t="s">
        <v>386</v>
      </c>
      <c r="B63" s="381" t="s">
        <v>387</v>
      </c>
    </row>
    <row r="64" customHeight="1" spans="1:2">
      <c r="A64" s="380" t="s">
        <v>388</v>
      </c>
      <c r="B64" s="381" t="s">
        <v>389</v>
      </c>
    </row>
    <row r="65" customHeight="1" spans="1:2">
      <c r="A65" s="380" t="s">
        <v>390</v>
      </c>
      <c r="B65" s="381" t="s">
        <v>391</v>
      </c>
    </row>
    <row r="66" customHeight="1" spans="1:2">
      <c r="A66" s="380" t="s">
        <v>392</v>
      </c>
      <c r="B66" s="381" t="s">
        <v>393</v>
      </c>
    </row>
    <row r="67" customHeight="1" spans="1:2">
      <c r="A67" s="380" t="s">
        <v>394</v>
      </c>
      <c r="B67" s="381" t="s">
        <v>395</v>
      </c>
    </row>
    <row r="68" customHeight="1" spans="1:2">
      <c r="A68" s="380" t="s">
        <v>396</v>
      </c>
      <c r="B68" s="381" t="s">
        <v>397</v>
      </c>
    </row>
    <row r="69" customHeight="1" spans="1:2">
      <c r="A69" s="380" t="s">
        <v>398</v>
      </c>
      <c r="B69" s="381" t="s">
        <v>399</v>
      </c>
    </row>
    <row r="70" customHeight="1" spans="1:2">
      <c r="A70" s="380" t="s">
        <v>400</v>
      </c>
      <c r="B70" s="381" t="s">
        <v>401</v>
      </c>
    </row>
    <row r="71" customHeight="1" spans="1:2">
      <c r="A71" s="380" t="s">
        <v>402</v>
      </c>
      <c r="B71" s="381" t="s">
        <v>403</v>
      </c>
    </row>
    <row r="72" customHeight="1" spans="1:2">
      <c r="A72" s="380" t="s">
        <v>404</v>
      </c>
      <c r="B72" s="381" t="s">
        <v>405</v>
      </c>
    </row>
    <row r="73" customHeight="1" spans="1:2">
      <c r="A73" s="380" t="s">
        <v>406</v>
      </c>
      <c r="B73" s="381" t="s">
        <v>407</v>
      </c>
    </row>
    <row r="74" customHeight="1" spans="1:2">
      <c r="A74" s="372">
        <v>90</v>
      </c>
      <c r="B74" s="373" t="s">
        <v>408</v>
      </c>
    </row>
    <row r="75" customHeight="1" spans="1:2">
      <c r="A75" s="372">
        <v>91</v>
      </c>
      <c r="B75" s="373" t="s">
        <v>409</v>
      </c>
    </row>
    <row r="76" customHeight="1" spans="1:2">
      <c r="A76" s="372">
        <v>92</v>
      </c>
      <c r="B76" s="373" t="s">
        <v>410</v>
      </c>
    </row>
    <row r="77" customHeight="1" spans="1:2">
      <c r="A77" s="372">
        <v>93</v>
      </c>
      <c r="B77" s="373" t="s">
        <v>411</v>
      </c>
    </row>
    <row r="78" customHeight="1" spans="1:2">
      <c r="A78" s="372">
        <v>94</v>
      </c>
      <c r="B78" s="373" t="s">
        <v>412</v>
      </c>
    </row>
  </sheetData>
  <pageMargins left="0.7" right="0.7" top="0.75" bottom="0.75" header="0.3" footer="0.3"/>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9"/>
  <sheetViews>
    <sheetView topLeftCell="A111" workbookViewId="0">
      <selection activeCell="E154" sqref="E154"/>
    </sheetView>
  </sheetViews>
  <sheetFormatPr defaultColWidth="9" defaultRowHeight="14.25" outlineLevelCol="4"/>
  <cols>
    <col min="1" max="1" width="4.25" style="362" customWidth="1"/>
    <col min="2" max="2" width="19" customWidth="1"/>
    <col min="3" max="3" width="10.5" style="362" customWidth="1"/>
    <col min="4" max="4" width="9" style="362"/>
  </cols>
  <sheetData>
    <row r="1" s="361" customFormat="1" ht="12" spans="1:4">
      <c r="A1" s="363" t="s">
        <v>413</v>
      </c>
      <c r="B1" s="364" t="s">
        <v>414</v>
      </c>
      <c r="C1" s="365" t="s">
        <v>415</v>
      </c>
      <c r="D1" s="363" t="s">
        <v>264</v>
      </c>
    </row>
    <row r="2" s="361" customFormat="1" ht="12" spans="1:5">
      <c r="A2" s="365">
        <v>1</v>
      </c>
      <c r="B2" s="364" t="s">
        <v>416</v>
      </c>
      <c r="C2" s="365">
        <v>530000</v>
      </c>
      <c r="D2" s="365"/>
      <c r="E2" s="365"/>
    </row>
    <row r="3" s="361" customFormat="1" ht="12" spans="1:5">
      <c r="A3" s="365">
        <v>2</v>
      </c>
      <c r="B3" s="366" t="s">
        <v>417</v>
      </c>
      <c r="C3" s="367">
        <v>530100</v>
      </c>
      <c r="D3" s="365" t="str">
        <f>LEFT(C3,4)</f>
        <v>5301</v>
      </c>
      <c r="E3" s="365"/>
    </row>
    <row r="4" s="361" customFormat="1" ht="12" spans="1:5">
      <c r="A4" s="365">
        <v>3</v>
      </c>
      <c r="B4" s="366" t="s">
        <v>418</v>
      </c>
      <c r="C4" s="367">
        <v>530101</v>
      </c>
      <c r="D4" s="365" t="str">
        <f t="shared" ref="D4:D69" si="0">LEFT(C4,4)</f>
        <v>5301</v>
      </c>
      <c r="E4" s="365"/>
    </row>
    <row r="5" s="361" customFormat="1" ht="12" spans="1:5">
      <c r="A5" s="365">
        <v>4</v>
      </c>
      <c r="B5" s="366" t="s">
        <v>419</v>
      </c>
      <c r="C5" s="367">
        <v>530102</v>
      </c>
      <c r="D5" s="365" t="str">
        <f t="shared" si="0"/>
        <v>5301</v>
      </c>
      <c r="E5" s="365"/>
    </row>
    <row r="6" s="361" customFormat="1" ht="12" spans="1:5">
      <c r="A6" s="365">
        <v>5</v>
      </c>
      <c r="B6" s="366" t="s">
        <v>420</v>
      </c>
      <c r="C6" s="367">
        <v>530103</v>
      </c>
      <c r="D6" s="365" t="str">
        <f t="shared" si="0"/>
        <v>5301</v>
      </c>
      <c r="E6" s="365"/>
    </row>
    <row r="7" s="361" customFormat="1" ht="12" spans="1:5">
      <c r="A7" s="365">
        <v>6</v>
      </c>
      <c r="B7" s="366" t="s">
        <v>421</v>
      </c>
      <c r="C7" s="367">
        <v>530111</v>
      </c>
      <c r="D7" s="365" t="str">
        <f t="shared" si="0"/>
        <v>5301</v>
      </c>
      <c r="E7" s="365"/>
    </row>
    <row r="8" s="361" customFormat="1" ht="12" spans="1:5">
      <c r="A8" s="365">
        <v>7</v>
      </c>
      <c r="B8" s="366" t="s">
        <v>422</v>
      </c>
      <c r="C8" s="367">
        <v>530112</v>
      </c>
      <c r="D8" s="365" t="str">
        <f t="shared" si="0"/>
        <v>5301</v>
      </c>
      <c r="E8" s="365"/>
    </row>
    <row r="9" s="361" customFormat="1" ht="12" spans="1:5">
      <c r="A9" s="365">
        <v>8</v>
      </c>
      <c r="B9" s="366" t="s">
        <v>423</v>
      </c>
      <c r="C9" s="367">
        <v>530113</v>
      </c>
      <c r="D9" s="365" t="str">
        <f t="shared" si="0"/>
        <v>5301</v>
      </c>
      <c r="E9" s="365"/>
    </row>
    <row r="10" s="361" customFormat="1" ht="12" spans="1:5">
      <c r="A10" s="365">
        <v>9</v>
      </c>
      <c r="B10" s="368" t="s">
        <v>424</v>
      </c>
      <c r="C10" s="367">
        <v>530121</v>
      </c>
      <c r="D10" s="365" t="str">
        <f t="shared" si="0"/>
        <v>5301</v>
      </c>
      <c r="E10" s="365"/>
    </row>
    <row r="11" s="361" customFormat="1" ht="12" spans="1:5">
      <c r="A11" s="365">
        <v>10</v>
      </c>
      <c r="B11" s="366" t="s">
        <v>425</v>
      </c>
      <c r="C11" s="367">
        <v>530122</v>
      </c>
      <c r="D11" s="365" t="str">
        <f t="shared" si="0"/>
        <v>5301</v>
      </c>
      <c r="E11" s="365"/>
    </row>
    <row r="12" s="361" customFormat="1" ht="12" spans="1:5">
      <c r="A12" s="365">
        <v>11</v>
      </c>
      <c r="B12" s="366" t="s">
        <v>426</v>
      </c>
      <c r="C12" s="367">
        <v>530124</v>
      </c>
      <c r="D12" s="365" t="str">
        <f t="shared" si="0"/>
        <v>5301</v>
      </c>
      <c r="E12" s="365"/>
    </row>
    <row r="13" s="361" customFormat="1" ht="12" spans="1:5">
      <c r="A13" s="365">
        <v>12</v>
      </c>
      <c r="B13" s="366" t="s">
        <v>427</v>
      </c>
      <c r="C13" s="367">
        <v>530125</v>
      </c>
      <c r="D13" s="365" t="str">
        <f t="shared" si="0"/>
        <v>5301</v>
      </c>
      <c r="E13" s="365"/>
    </row>
    <row r="14" s="361" customFormat="1" ht="12" spans="1:5">
      <c r="A14" s="365">
        <v>13</v>
      </c>
      <c r="B14" s="366" t="s">
        <v>428</v>
      </c>
      <c r="C14" s="367">
        <v>530126</v>
      </c>
      <c r="D14" s="365" t="str">
        <f t="shared" si="0"/>
        <v>5301</v>
      </c>
      <c r="E14" s="365"/>
    </row>
    <row r="15" s="361" customFormat="1" ht="12" spans="1:5">
      <c r="A15" s="365">
        <v>14</v>
      </c>
      <c r="B15" s="366" t="s">
        <v>429</v>
      </c>
      <c r="C15" s="367">
        <v>530128</v>
      </c>
      <c r="D15" s="365" t="str">
        <f t="shared" si="0"/>
        <v>5301</v>
      </c>
      <c r="E15" s="365"/>
    </row>
    <row r="16" s="361" customFormat="1" ht="12" spans="1:5">
      <c r="A16" s="365">
        <v>15</v>
      </c>
      <c r="B16" s="366" t="s">
        <v>430</v>
      </c>
      <c r="C16" s="367">
        <v>530129</v>
      </c>
      <c r="D16" s="365" t="str">
        <f t="shared" si="0"/>
        <v>5301</v>
      </c>
      <c r="E16" s="365"/>
    </row>
    <row r="17" s="361" customFormat="1" ht="12" spans="1:5">
      <c r="A17" s="365">
        <v>16</v>
      </c>
      <c r="B17" s="368" t="s">
        <v>431</v>
      </c>
      <c r="C17" s="367">
        <v>530200</v>
      </c>
      <c r="D17" s="365" t="str">
        <f t="shared" si="0"/>
        <v>5302</v>
      </c>
      <c r="E17" s="369" t="s">
        <v>432</v>
      </c>
    </row>
    <row r="18" s="361" customFormat="1" ht="12" spans="1:5">
      <c r="A18" s="365">
        <v>17</v>
      </c>
      <c r="B18" s="368" t="s">
        <v>433</v>
      </c>
      <c r="C18" s="367">
        <v>530227</v>
      </c>
      <c r="D18" s="365" t="str">
        <f t="shared" si="0"/>
        <v>5302</v>
      </c>
      <c r="E18" s="370"/>
    </row>
    <row r="19" s="361" customFormat="1" ht="12" spans="1:5">
      <c r="A19" s="365">
        <v>18</v>
      </c>
      <c r="B19" s="368" t="s">
        <v>434</v>
      </c>
      <c r="C19" s="367">
        <v>530281</v>
      </c>
      <c r="D19" s="365" t="str">
        <f t="shared" si="0"/>
        <v>5302</v>
      </c>
      <c r="E19" s="370"/>
    </row>
    <row r="20" s="361" customFormat="1" ht="12" spans="1:5">
      <c r="A20" s="365">
        <v>19</v>
      </c>
      <c r="B20" s="368" t="s">
        <v>435</v>
      </c>
      <c r="C20" s="367">
        <v>530291</v>
      </c>
      <c r="D20" s="365" t="str">
        <f t="shared" si="0"/>
        <v>5302</v>
      </c>
      <c r="E20" s="370"/>
    </row>
    <row r="21" s="361" customFormat="1" ht="12" spans="1:5">
      <c r="A21" s="365">
        <v>20</v>
      </c>
      <c r="B21" s="368" t="s">
        <v>436</v>
      </c>
      <c r="C21" s="367">
        <v>530292</v>
      </c>
      <c r="D21" s="365" t="str">
        <f t="shared" si="0"/>
        <v>5302</v>
      </c>
      <c r="E21" s="370"/>
    </row>
    <row r="22" s="361" customFormat="1" ht="12" spans="1:4">
      <c r="A22" s="365">
        <v>21</v>
      </c>
      <c r="B22" s="366" t="s">
        <v>437</v>
      </c>
      <c r="C22" s="367">
        <v>530300</v>
      </c>
      <c r="D22" s="365" t="str">
        <f t="shared" si="0"/>
        <v>5303</v>
      </c>
    </row>
    <row r="23" s="361" customFormat="1" ht="12" spans="1:4">
      <c r="A23" s="365">
        <v>22</v>
      </c>
      <c r="B23" s="366" t="s">
        <v>438</v>
      </c>
      <c r="C23" s="367">
        <v>530301</v>
      </c>
      <c r="D23" s="365" t="str">
        <f t="shared" si="0"/>
        <v>5303</v>
      </c>
    </row>
    <row r="24" s="361" customFormat="1" ht="12" spans="1:4">
      <c r="A24" s="365">
        <v>23</v>
      </c>
      <c r="B24" s="366" t="s">
        <v>439</v>
      </c>
      <c r="C24" s="367">
        <v>530302</v>
      </c>
      <c r="D24" s="365" t="str">
        <f t="shared" si="0"/>
        <v>5303</v>
      </c>
    </row>
    <row r="25" s="361" customFormat="1" ht="12" spans="1:4">
      <c r="A25" s="365">
        <v>24</v>
      </c>
      <c r="B25" s="366" t="s">
        <v>440</v>
      </c>
      <c r="C25" s="367">
        <v>530321</v>
      </c>
      <c r="D25" s="365" t="str">
        <f t="shared" si="0"/>
        <v>5303</v>
      </c>
    </row>
    <row r="26" s="361" customFormat="1" ht="12" spans="1:4">
      <c r="A26" s="365">
        <v>25</v>
      </c>
      <c r="B26" s="366" t="s">
        <v>441</v>
      </c>
      <c r="C26" s="367">
        <v>530322</v>
      </c>
      <c r="D26" s="365" t="str">
        <f t="shared" si="0"/>
        <v>5303</v>
      </c>
    </row>
    <row r="27" s="361" customFormat="1" ht="12" spans="1:4">
      <c r="A27" s="365">
        <v>26</v>
      </c>
      <c r="B27" s="366" t="s">
        <v>442</v>
      </c>
      <c r="C27" s="367">
        <v>530323</v>
      </c>
      <c r="D27" s="365" t="str">
        <f t="shared" si="0"/>
        <v>5303</v>
      </c>
    </row>
    <row r="28" s="361" customFormat="1" ht="12" spans="1:4">
      <c r="A28" s="365">
        <v>27</v>
      </c>
      <c r="B28" s="366" t="s">
        <v>443</v>
      </c>
      <c r="C28" s="367">
        <v>530324</v>
      </c>
      <c r="D28" s="365" t="str">
        <f t="shared" si="0"/>
        <v>5303</v>
      </c>
    </row>
    <row r="29" s="361" customFormat="1" ht="12" spans="1:4">
      <c r="A29" s="365">
        <v>28</v>
      </c>
      <c r="B29" s="366" t="s">
        <v>444</v>
      </c>
      <c r="C29" s="367">
        <v>530325</v>
      </c>
      <c r="D29" s="365" t="str">
        <f t="shared" si="0"/>
        <v>5303</v>
      </c>
    </row>
    <row r="30" s="361" customFormat="1" ht="12" spans="1:4">
      <c r="A30" s="365">
        <v>29</v>
      </c>
      <c r="B30" s="366" t="s">
        <v>445</v>
      </c>
      <c r="C30" s="367">
        <v>530326</v>
      </c>
      <c r="D30" s="365" t="str">
        <f t="shared" si="0"/>
        <v>5303</v>
      </c>
    </row>
    <row r="31" s="361" customFormat="1" ht="12" spans="1:4">
      <c r="A31" s="365">
        <v>30</v>
      </c>
      <c r="B31" s="368" t="s">
        <v>446</v>
      </c>
      <c r="C31" s="367">
        <v>530328</v>
      </c>
      <c r="D31" s="365" t="str">
        <f t="shared" si="0"/>
        <v>5303</v>
      </c>
    </row>
    <row r="32" s="361" customFormat="1" ht="12" spans="1:4">
      <c r="A32" s="365">
        <v>31</v>
      </c>
      <c r="B32" s="366" t="s">
        <v>447</v>
      </c>
      <c r="C32" s="367">
        <v>530381</v>
      </c>
      <c r="D32" s="365" t="str">
        <f t="shared" si="0"/>
        <v>5303</v>
      </c>
    </row>
    <row r="33" s="361" customFormat="1" ht="12" spans="1:4">
      <c r="A33" s="365">
        <v>32</v>
      </c>
      <c r="B33" s="366" t="s">
        <v>448</v>
      </c>
      <c r="C33" s="367">
        <v>530400</v>
      </c>
      <c r="D33" s="365" t="str">
        <f t="shared" si="0"/>
        <v>5304</v>
      </c>
    </row>
    <row r="34" s="361" customFormat="1" ht="12" spans="1:4">
      <c r="A34" s="365">
        <v>33</v>
      </c>
      <c r="B34" s="366" t="s">
        <v>449</v>
      </c>
      <c r="C34" s="367">
        <v>530401</v>
      </c>
      <c r="D34" s="365" t="str">
        <f t="shared" si="0"/>
        <v>5304</v>
      </c>
    </row>
    <row r="35" s="361" customFormat="1" ht="12" spans="1:4">
      <c r="A35" s="365">
        <v>34</v>
      </c>
      <c r="B35" s="366" t="s">
        <v>450</v>
      </c>
      <c r="C35" s="367">
        <v>530402</v>
      </c>
      <c r="D35" s="365" t="str">
        <f t="shared" si="0"/>
        <v>5304</v>
      </c>
    </row>
    <row r="36" s="361" customFormat="1" ht="12" spans="1:4">
      <c r="A36" s="365">
        <v>35</v>
      </c>
      <c r="B36" s="368" t="s">
        <v>451</v>
      </c>
      <c r="C36" s="367">
        <v>530421</v>
      </c>
      <c r="D36" s="365" t="str">
        <f t="shared" si="0"/>
        <v>5304</v>
      </c>
    </row>
    <row r="37" s="361" customFormat="1" ht="12" spans="1:4">
      <c r="A37" s="365">
        <v>36</v>
      </c>
      <c r="B37" s="366" t="s">
        <v>452</v>
      </c>
      <c r="C37" s="367">
        <v>530422</v>
      </c>
      <c r="D37" s="365" t="str">
        <f t="shared" si="0"/>
        <v>5304</v>
      </c>
    </row>
    <row r="38" s="361" customFormat="1" ht="12" spans="1:4">
      <c r="A38" s="365">
        <v>37</v>
      </c>
      <c r="B38" s="366" t="s">
        <v>453</v>
      </c>
      <c r="C38" s="367">
        <v>530423</v>
      </c>
      <c r="D38" s="365" t="str">
        <f t="shared" si="0"/>
        <v>5304</v>
      </c>
    </row>
    <row r="39" s="361" customFormat="1" ht="12" spans="1:4">
      <c r="A39" s="365">
        <v>38</v>
      </c>
      <c r="B39" s="366" t="s">
        <v>454</v>
      </c>
      <c r="C39" s="367">
        <v>530424</v>
      </c>
      <c r="D39" s="365" t="str">
        <f t="shared" si="0"/>
        <v>5304</v>
      </c>
    </row>
    <row r="40" s="361" customFormat="1" ht="12" spans="1:4">
      <c r="A40" s="365">
        <v>39</v>
      </c>
      <c r="B40" s="366" t="s">
        <v>455</v>
      </c>
      <c r="C40" s="367">
        <v>530425</v>
      </c>
      <c r="D40" s="365" t="str">
        <f t="shared" si="0"/>
        <v>5304</v>
      </c>
    </row>
    <row r="41" s="361" customFormat="1" ht="12" spans="1:4">
      <c r="A41" s="365">
        <v>40</v>
      </c>
      <c r="B41" s="366" t="s">
        <v>456</v>
      </c>
      <c r="C41" s="367">
        <v>530426</v>
      </c>
      <c r="D41" s="365" t="str">
        <f t="shared" si="0"/>
        <v>5304</v>
      </c>
    </row>
    <row r="42" s="361" customFormat="1" ht="12" spans="1:4">
      <c r="A42" s="365">
        <v>41</v>
      </c>
      <c r="B42" s="366" t="s">
        <v>457</v>
      </c>
      <c r="C42" s="367">
        <v>530427</v>
      </c>
      <c r="D42" s="365" t="str">
        <f t="shared" si="0"/>
        <v>5304</v>
      </c>
    </row>
    <row r="43" s="361" customFormat="1" ht="12" spans="1:4">
      <c r="A43" s="365">
        <v>42</v>
      </c>
      <c r="B43" s="366" t="s">
        <v>458</v>
      </c>
      <c r="C43" s="367">
        <v>530428</v>
      </c>
      <c r="D43" s="365" t="str">
        <f t="shared" si="0"/>
        <v>5304</v>
      </c>
    </row>
    <row r="44" s="361" customFormat="1" ht="12" spans="1:4">
      <c r="A44" s="365">
        <v>43</v>
      </c>
      <c r="B44" s="366" t="s">
        <v>459</v>
      </c>
      <c r="C44" s="367">
        <v>530500</v>
      </c>
      <c r="D44" s="365" t="str">
        <f t="shared" si="0"/>
        <v>5305</v>
      </c>
    </row>
    <row r="45" s="361" customFormat="1" ht="12" spans="1:4">
      <c r="A45" s="365">
        <v>44</v>
      </c>
      <c r="B45" s="366" t="s">
        <v>460</v>
      </c>
      <c r="C45" s="367">
        <v>530501</v>
      </c>
      <c r="D45" s="365" t="str">
        <f t="shared" si="0"/>
        <v>5305</v>
      </c>
    </row>
    <row r="46" s="361" customFormat="1" ht="12" spans="1:4">
      <c r="A46" s="365">
        <v>45</v>
      </c>
      <c r="B46" s="366" t="s">
        <v>461</v>
      </c>
      <c r="C46" s="367">
        <v>530502</v>
      </c>
      <c r="D46" s="365" t="str">
        <f t="shared" si="0"/>
        <v>5305</v>
      </c>
    </row>
    <row r="47" s="361" customFormat="1" ht="12" spans="1:4">
      <c r="A47" s="365">
        <v>46</v>
      </c>
      <c r="B47" s="366" t="s">
        <v>462</v>
      </c>
      <c r="C47" s="367">
        <v>530521</v>
      </c>
      <c r="D47" s="365" t="str">
        <f t="shared" si="0"/>
        <v>5305</v>
      </c>
    </row>
    <row r="48" s="361" customFormat="1" ht="12" spans="1:4">
      <c r="A48" s="365">
        <v>47</v>
      </c>
      <c r="B48" s="368" t="s">
        <v>463</v>
      </c>
      <c r="C48" s="367">
        <v>530522</v>
      </c>
      <c r="D48" s="365" t="str">
        <f t="shared" si="0"/>
        <v>5305</v>
      </c>
    </row>
    <row r="49" s="361" customFormat="1" ht="12" spans="1:4">
      <c r="A49" s="365">
        <v>48</v>
      </c>
      <c r="B49" s="366" t="s">
        <v>464</v>
      </c>
      <c r="C49" s="367">
        <v>530523</v>
      </c>
      <c r="D49" s="365" t="str">
        <f t="shared" si="0"/>
        <v>5305</v>
      </c>
    </row>
    <row r="50" s="361" customFormat="1" ht="12" spans="1:4">
      <c r="A50" s="365">
        <v>49</v>
      </c>
      <c r="B50" s="366" t="s">
        <v>465</v>
      </c>
      <c r="C50" s="367">
        <v>530524</v>
      </c>
      <c r="D50" s="365" t="str">
        <f t="shared" si="0"/>
        <v>5305</v>
      </c>
    </row>
    <row r="51" s="361" customFormat="1" ht="12" spans="1:4">
      <c r="A51" s="365">
        <v>50</v>
      </c>
      <c r="B51" s="366" t="s">
        <v>466</v>
      </c>
      <c r="C51" s="367">
        <v>530600</v>
      </c>
      <c r="D51" s="365" t="str">
        <f t="shared" si="0"/>
        <v>5306</v>
      </c>
    </row>
    <row r="52" s="361" customFormat="1" ht="12" spans="1:4">
      <c r="A52" s="365">
        <v>51</v>
      </c>
      <c r="B52" s="366" t="s">
        <v>467</v>
      </c>
      <c r="C52" s="367">
        <v>530601</v>
      </c>
      <c r="D52" s="365" t="str">
        <f t="shared" si="0"/>
        <v>5306</v>
      </c>
    </row>
    <row r="53" s="361" customFormat="1" ht="12" spans="1:4">
      <c r="A53" s="365">
        <v>52</v>
      </c>
      <c r="B53" s="366" t="s">
        <v>468</v>
      </c>
      <c r="C53" s="367">
        <v>530602</v>
      </c>
      <c r="D53" s="365" t="str">
        <f t="shared" si="0"/>
        <v>5306</v>
      </c>
    </row>
    <row r="54" s="361" customFormat="1" ht="12" spans="1:4">
      <c r="A54" s="365">
        <v>53</v>
      </c>
      <c r="B54" s="366" t="s">
        <v>469</v>
      </c>
      <c r="C54" s="367">
        <v>530621</v>
      </c>
      <c r="D54" s="365" t="str">
        <f t="shared" si="0"/>
        <v>5306</v>
      </c>
    </row>
    <row r="55" s="361" customFormat="1" ht="12" spans="1:4">
      <c r="A55" s="365">
        <v>54</v>
      </c>
      <c r="B55" s="366" t="s">
        <v>470</v>
      </c>
      <c r="C55" s="367">
        <v>530622</v>
      </c>
      <c r="D55" s="365" t="str">
        <f t="shared" si="0"/>
        <v>5306</v>
      </c>
    </row>
    <row r="56" s="361" customFormat="1" ht="12" spans="1:4">
      <c r="A56" s="365">
        <v>55</v>
      </c>
      <c r="B56" s="366" t="s">
        <v>471</v>
      </c>
      <c r="C56" s="367">
        <v>530623</v>
      </c>
      <c r="D56" s="365" t="str">
        <f t="shared" si="0"/>
        <v>5306</v>
      </c>
    </row>
    <row r="57" s="361" customFormat="1" ht="12" spans="1:4">
      <c r="A57" s="365">
        <v>56</v>
      </c>
      <c r="B57" s="366" t="s">
        <v>472</v>
      </c>
      <c r="C57" s="367">
        <v>530624</v>
      </c>
      <c r="D57" s="365" t="str">
        <f t="shared" si="0"/>
        <v>5306</v>
      </c>
    </row>
    <row r="58" s="361" customFormat="1" ht="12" spans="1:4">
      <c r="A58" s="365">
        <v>57</v>
      </c>
      <c r="B58" s="366" t="s">
        <v>473</v>
      </c>
      <c r="C58" s="367">
        <v>530625</v>
      </c>
      <c r="D58" s="365" t="str">
        <f t="shared" si="0"/>
        <v>5306</v>
      </c>
    </row>
    <row r="59" s="361" customFormat="1" ht="12" spans="1:4">
      <c r="A59" s="365">
        <v>58</v>
      </c>
      <c r="B59" s="366" t="s">
        <v>474</v>
      </c>
      <c r="C59" s="367">
        <v>530626</v>
      </c>
      <c r="D59" s="365" t="str">
        <f t="shared" si="0"/>
        <v>5306</v>
      </c>
    </row>
    <row r="60" s="361" customFormat="1" ht="12" spans="1:4">
      <c r="A60" s="365">
        <v>59</v>
      </c>
      <c r="B60" s="366" t="s">
        <v>475</v>
      </c>
      <c r="C60" s="367">
        <v>530627</v>
      </c>
      <c r="D60" s="365" t="str">
        <f t="shared" si="0"/>
        <v>5306</v>
      </c>
    </row>
    <row r="61" s="361" customFormat="1" ht="12" spans="1:4">
      <c r="A61" s="365">
        <v>60</v>
      </c>
      <c r="B61" s="366" t="s">
        <v>476</v>
      </c>
      <c r="C61" s="367">
        <v>530628</v>
      </c>
      <c r="D61" s="365" t="str">
        <f t="shared" si="0"/>
        <v>5306</v>
      </c>
    </row>
    <row r="62" s="361" customFormat="1" ht="12" spans="1:4">
      <c r="A62" s="365">
        <v>61</v>
      </c>
      <c r="B62" s="366" t="s">
        <v>477</v>
      </c>
      <c r="C62" s="367">
        <v>530629</v>
      </c>
      <c r="D62" s="365" t="str">
        <f t="shared" si="0"/>
        <v>5306</v>
      </c>
    </row>
    <row r="63" s="361" customFormat="1" ht="12" spans="1:4">
      <c r="A63" s="365">
        <v>62</v>
      </c>
      <c r="B63" s="366" t="s">
        <v>478</v>
      </c>
      <c r="C63" s="367">
        <v>530630</v>
      </c>
      <c r="D63" s="365" t="str">
        <f t="shared" si="0"/>
        <v>5306</v>
      </c>
    </row>
    <row r="64" s="361" customFormat="1" ht="12" spans="1:4">
      <c r="A64" s="365">
        <v>63</v>
      </c>
      <c r="B64" s="366" t="s">
        <v>479</v>
      </c>
      <c r="C64" s="367">
        <v>530700</v>
      </c>
      <c r="D64" s="365" t="str">
        <f t="shared" si="0"/>
        <v>5307</v>
      </c>
    </row>
    <row r="65" s="361" customFormat="1" ht="12" spans="1:4">
      <c r="A65" s="365">
        <v>64</v>
      </c>
      <c r="B65" s="366" t="s">
        <v>480</v>
      </c>
      <c r="C65" s="367">
        <v>530701</v>
      </c>
      <c r="D65" s="365" t="str">
        <f t="shared" si="0"/>
        <v>5307</v>
      </c>
    </row>
    <row r="66" s="361" customFormat="1" ht="12" spans="1:4">
      <c r="A66" s="365">
        <v>65</v>
      </c>
      <c r="B66" s="366" t="s">
        <v>481</v>
      </c>
      <c r="C66" s="367">
        <v>530702</v>
      </c>
      <c r="D66" s="365" t="str">
        <f t="shared" si="0"/>
        <v>5307</v>
      </c>
    </row>
    <row r="67" s="361" customFormat="1" ht="12" spans="1:4">
      <c r="A67" s="365">
        <v>66</v>
      </c>
      <c r="B67" s="366" t="s">
        <v>482</v>
      </c>
      <c r="C67" s="367">
        <v>530721</v>
      </c>
      <c r="D67" s="365" t="str">
        <f t="shared" si="0"/>
        <v>5307</v>
      </c>
    </row>
    <row r="68" s="361" customFormat="1" ht="12" spans="1:4">
      <c r="A68" s="365">
        <v>67</v>
      </c>
      <c r="B68" s="366" t="s">
        <v>483</v>
      </c>
      <c r="C68" s="367">
        <v>530722</v>
      </c>
      <c r="D68" s="365" t="str">
        <f t="shared" si="0"/>
        <v>5307</v>
      </c>
    </row>
    <row r="69" s="361" customFormat="1" ht="12" spans="1:4">
      <c r="A69" s="365">
        <v>68</v>
      </c>
      <c r="B69" s="366" t="s">
        <v>484</v>
      </c>
      <c r="C69" s="367">
        <v>530723</v>
      </c>
      <c r="D69" s="365" t="str">
        <f t="shared" si="0"/>
        <v>5307</v>
      </c>
    </row>
    <row r="70" s="361" customFormat="1" ht="12" spans="1:4">
      <c r="A70" s="365">
        <v>69</v>
      </c>
      <c r="B70" s="366" t="s">
        <v>485</v>
      </c>
      <c r="C70" s="367">
        <v>530724</v>
      </c>
      <c r="D70" s="365" t="str">
        <f t="shared" ref="D70:D133" si="1">LEFT(C70,4)</f>
        <v>5307</v>
      </c>
    </row>
    <row r="71" s="361" customFormat="1" ht="12" spans="1:4">
      <c r="A71" s="365">
        <v>70</v>
      </c>
      <c r="B71" s="368" t="s">
        <v>486</v>
      </c>
      <c r="C71" s="367">
        <v>530800</v>
      </c>
      <c r="D71" s="365" t="str">
        <f t="shared" si="1"/>
        <v>5308</v>
      </c>
    </row>
    <row r="72" s="361" customFormat="1" ht="12" spans="1:4">
      <c r="A72" s="365">
        <v>71</v>
      </c>
      <c r="B72" s="368" t="s">
        <v>487</v>
      </c>
      <c r="C72" s="367">
        <v>530801</v>
      </c>
      <c r="D72" s="365" t="str">
        <f t="shared" si="1"/>
        <v>5308</v>
      </c>
    </row>
    <row r="73" s="361" customFormat="1" ht="12" spans="1:4">
      <c r="A73" s="365">
        <v>72</v>
      </c>
      <c r="B73" s="368" t="s">
        <v>488</v>
      </c>
      <c r="C73" s="367">
        <v>530802</v>
      </c>
      <c r="D73" s="365" t="str">
        <f t="shared" si="1"/>
        <v>5308</v>
      </c>
    </row>
    <row r="74" s="361" customFormat="1" ht="12" spans="1:4">
      <c r="A74" s="365">
        <v>73</v>
      </c>
      <c r="B74" s="368" t="s">
        <v>489</v>
      </c>
      <c r="C74" s="367">
        <v>530821</v>
      </c>
      <c r="D74" s="365" t="str">
        <f t="shared" si="1"/>
        <v>5308</v>
      </c>
    </row>
    <row r="75" s="361" customFormat="1" ht="12" spans="1:4">
      <c r="A75" s="365">
        <v>74</v>
      </c>
      <c r="B75" s="368" t="s">
        <v>490</v>
      </c>
      <c r="C75" s="367">
        <v>530822</v>
      </c>
      <c r="D75" s="365" t="str">
        <f t="shared" si="1"/>
        <v>5308</v>
      </c>
    </row>
    <row r="76" s="361" customFormat="1" ht="12" spans="1:4">
      <c r="A76" s="365">
        <v>75</v>
      </c>
      <c r="B76" s="368" t="s">
        <v>491</v>
      </c>
      <c r="C76" s="367">
        <v>530823</v>
      </c>
      <c r="D76" s="365" t="str">
        <f t="shared" si="1"/>
        <v>5308</v>
      </c>
    </row>
    <row r="77" s="361" customFormat="1" ht="12" spans="1:4">
      <c r="A77" s="365">
        <v>76</v>
      </c>
      <c r="B77" s="368" t="s">
        <v>492</v>
      </c>
      <c r="C77" s="367">
        <v>530824</v>
      </c>
      <c r="D77" s="365" t="str">
        <f t="shared" si="1"/>
        <v>5308</v>
      </c>
    </row>
    <row r="78" s="361" customFormat="1" ht="12" spans="1:4">
      <c r="A78" s="365">
        <v>77</v>
      </c>
      <c r="B78" s="368" t="s">
        <v>493</v>
      </c>
      <c r="C78" s="367">
        <v>530825</v>
      </c>
      <c r="D78" s="365" t="str">
        <f t="shared" si="1"/>
        <v>5308</v>
      </c>
    </row>
    <row r="79" s="361" customFormat="1" ht="12" spans="1:4">
      <c r="A79" s="365">
        <v>78</v>
      </c>
      <c r="B79" s="368" t="s">
        <v>494</v>
      </c>
      <c r="C79" s="367">
        <v>530826</v>
      </c>
      <c r="D79" s="365" t="str">
        <f t="shared" si="1"/>
        <v>5308</v>
      </c>
    </row>
    <row r="80" s="361" customFormat="1" ht="12" spans="1:4">
      <c r="A80" s="365">
        <v>79</v>
      </c>
      <c r="B80" s="368" t="s">
        <v>495</v>
      </c>
      <c r="C80" s="367">
        <v>530827</v>
      </c>
      <c r="D80" s="365" t="str">
        <f t="shared" si="1"/>
        <v>5308</v>
      </c>
    </row>
    <row r="81" s="361" customFormat="1" ht="12" spans="1:4">
      <c r="A81" s="365">
        <v>80</v>
      </c>
      <c r="B81" s="368" t="s">
        <v>496</v>
      </c>
      <c r="C81" s="367">
        <v>530828</v>
      </c>
      <c r="D81" s="365" t="str">
        <f t="shared" si="1"/>
        <v>5308</v>
      </c>
    </row>
    <row r="82" s="361" customFormat="1" ht="12" spans="1:4">
      <c r="A82" s="365">
        <v>81</v>
      </c>
      <c r="B82" s="368" t="s">
        <v>497</v>
      </c>
      <c r="C82" s="367">
        <v>530829</v>
      </c>
      <c r="D82" s="365" t="str">
        <f t="shared" si="1"/>
        <v>5308</v>
      </c>
    </row>
    <row r="83" s="361" customFormat="1" ht="12" spans="1:4">
      <c r="A83" s="365">
        <v>82</v>
      </c>
      <c r="B83" s="366" t="s">
        <v>498</v>
      </c>
      <c r="C83" s="367">
        <v>530900</v>
      </c>
      <c r="D83" s="365" t="str">
        <f t="shared" si="1"/>
        <v>5309</v>
      </c>
    </row>
    <row r="84" s="361" customFormat="1" ht="12" spans="1:4">
      <c r="A84" s="365">
        <v>83</v>
      </c>
      <c r="B84" s="366" t="s">
        <v>499</v>
      </c>
      <c r="C84" s="367">
        <v>530901</v>
      </c>
      <c r="D84" s="365" t="str">
        <f t="shared" si="1"/>
        <v>5309</v>
      </c>
    </row>
    <row r="85" s="361" customFormat="1" ht="12" spans="1:4">
      <c r="A85" s="365">
        <v>84</v>
      </c>
      <c r="B85" s="366" t="s">
        <v>500</v>
      </c>
      <c r="C85" s="367">
        <v>530902</v>
      </c>
      <c r="D85" s="365" t="str">
        <f t="shared" si="1"/>
        <v>5309</v>
      </c>
    </row>
    <row r="86" s="361" customFormat="1" ht="12" spans="1:4">
      <c r="A86" s="365">
        <v>85</v>
      </c>
      <c r="B86" s="366" t="s">
        <v>501</v>
      </c>
      <c r="C86" s="367">
        <v>530921</v>
      </c>
      <c r="D86" s="365" t="str">
        <f t="shared" si="1"/>
        <v>5309</v>
      </c>
    </row>
    <row r="87" s="361" customFormat="1" ht="12" spans="1:4">
      <c r="A87" s="365">
        <v>86</v>
      </c>
      <c r="B87" s="366" t="s">
        <v>502</v>
      </c>
      <c r="C87" s="367">
        <v>530922</v>
      </c>
      <c r="D87" s="365" t="str">
        <f t="shared" si="1"/>
        <v>5309</v>
      </c>
    </row>
    <row r="88" s="361" customFormat="1" ht="12" spans="1:4">
      <c r="A88" s="365">
        <v>87</v>
      </c>
      <c r="B88" s="366" t="s">
        <v>503</v>
      </c>
      <c r="C88" s="367">
        <v>530923</v>
      </c>
      <c r="D88" s="365" t="str">
        <f t="shared" si="1"/>
        <v>5309</v>
      </c>
    </row>
    <row r="89" s="361" customFormat="1" ht="12" spans="1:4">
      <c r="A89" s="365">
        <v>88</v>
      </c>
      <c r="B89" s="366" t="s">
        <v>504</v>
      </c>
      <c r="C89" s="367">
        <v>530924</v>
      </c>
      <c r="D89" s="365" t="str">
        <f t="shared" si="1"/>
        <v>5309</v>
      </c>
    </row>
    <row r="90" s="361" customFormat="1" ht="12" spans="1:4">
      <c r="A90" s="365">
        <v>89</v>
      </c>
      <c r="B90" s="366" t="s">
        <v>505</v>
      </c>
      <c r="C90" s="367">
        <v>530925</v>
      </c>
      <c r="D90" s="365" t="str">
        <f t="shared" si="1"/>
        <v>5309</v>
      </c>
    </row>
    <row r="91" s="361" customFormat="1" ht="12" spans="1:4">
      <c r="A91" s="365">
        <v>90</v>
      </c>
      <c r="B91" s="366" t="s">
        <v>506</v>
      </c>
      <c r="C91" s="367">
        <v>530926</v>
      </c>
      <c r="D91" s="365" t="str">
        <f t="shared" si="1"/>
        <v>5309</v>
      </c>
    </row>
    <row r="92" s="361" customFormat="1" ht="12" spans="1:4">
      <c r="A92" s="365">
        <v>91</v>
      </c>
      <c r="B92" s="366" t="s">
        <v>507</v>
      </c>
      <c r="C92" s="367">
        <v>530927</v>
      </c>
      <c r="D92" s="365" t="str">
        <f t="shared" si="1"/>
        <v>5309</v>
      </c>
    </row>
    <row r="93" s="361" customFormat="1" ht="12" spans="1:4">
      <c r="A93" s="365">
        <v>92</v>
      </c>
      <c r="B93" s="366" t="s">
        <v>508</v>
      </c>
      <c r="C93" s="367">
        <v>532300</v>
      </c>
      <c r="D93" s="365" t="str">
        <f t="shared" si="1"/>
        <v>5323</v>
      </c>
    </row>
    <row r="94" s="361" customFormat="1" ht="12" spans="1:4">
      <c r="A94" s="365">
        <v>93</v>
      </c>
      <c r="B94" s="366" t="s">
        <v>509</v>
      </c>
      <c r="C94" s="367">
        <v>532301</v>
      </c>
      <c r="D94" s="365" t="str">
        <f t="shared" si="1"/>
        <v>5323</v>
      </c>
    </row>
    <row r="95" s="361" customFormat="1" ht="12" spans="1:4">
      <c r="A95" s="365">
        <v>94</v>
      </c>
      <c r="B95" s="366" t="s">
        <v>510</v>
      </c>
      <c r="C95" s="367">
        <v>532322</v>
      </c>
      <c r="D95" s="365" t="str">
        <f t="shared" si="1"/>
        <v>5323</v>
      </c>
    </row>
    <row r="96" s="361" customFormat="1" ht="12" spans="1:4">
      <c r="A96" s="365">
        <v>95</v>
      </c>
      <c r="B96" s="366" t="s">
        <v>511</v>
      </c>
      <c r="C96" s="367">
        <v>532323</v>
      </c>
      <c r="D96" s="365" t="str">
        <f t="shared" si="1"/>
        <v>5323</v>
      </c>
    </row>
    <row r="97" s="361" customFormat="1" ht="12" spans="1:4">
      <c r="A97" s="365">
        <v>96</v>
      </c>
      <c r="B97" s="366" t="s">
        <v>512</v>
      </c>
      <c r="C97" s="367">
        <v>532324</v>
      </c>
      <c r="D97" s="365" t="str">
        <f t="shared" si="1"/>
        <v>5323</v>
      </c>
    </row>
    <row r="98" s="361" customFormat="1" ht="12" spans="1:4">
      <c r="A98" s="365">
        <v>97</v>
      </c>
      <c r="B98" s="366" t="s">
        <v>513</v>
      </c>
      <c r="C98" s="367">
        <v>532325</v>
      </c>
      <c r="D98" s="365" t="str">
        <f t="shared" si="1"/>
        <v>5323</v>
      </c>
    </row>
    <row r="99" s="361" customFormat="1" ht="12" spans="1:4">
      <c r="A99" s="365">
        <v>98</v>
      </c>
      <c r="B99" s="366" t="s">
        <v>514</v>
      </c>
      <c r="C99" s="367">
        <v>532326</v>
      </c>
      <c r="D99" s="365" t="str">
        <f t="shared" si="1"/>
        <v>5323</v>
      </c>
    </row>
    <row r="100" s="361" customFormat="1" ht="12" spans="1:4">
      <c r="A100" s="365">
        <v>99</v>
      </c>
      <c r="B100" s="366" t="s">
        <v>515</v>
      </c>
      <c r="C100" s="367">
        <v>532327</v>
      </c>
      <c r="D100" s="365" t="str">
        <f t="shared" si="1"/>
        <v>5323</v>
      </c>
    </row>
    <row r="101" s="361" customFormat="1" ht="12" spans="1:4">
      <c r="A101" s="365">
        <v>100</v>
      </c>
      <c r="B101" s="366" t="s">
        <v>516</v>
      </c>
      <c r="C101" s="367">
        <v>532328</v>
      </c>
      <c r="D101" s="365" t="str">
        <f t="shared" si="1"/>
        <v>5323</v>
      </c>
    </row>
    <row r="102" s="361" customFormat="1" ht="12" spans="1:4">
      <c r="A102" s="365">
        <v>101</v>
      </c>
      <c r="B102" s="366" t="s">
        <v>517</v>
      </c>
      <c r="C102" s="367">
        <v>532329</v>
      </c>
      <c r="D102" s="365" t="str">
        <f t="shared" si="1"/>
        <v>5323</v>
      </c>
    </row>
    <row r="103" s="361" customFormat="1" ht="12" spans="1:4">
      <c r="A103" s="365">
        <v>102</v>
      </c>
      <c r="B103" s="366" t="s">
        <v>518</v>
      </c>
      <c r="C103" s="367">
        <v>532331</v>
      </c>
      <c r="D103" s="365" t="str">
        <f t="shared" si="1"/>
        <v>5323</v>
      </c>
    </row>
    <row r="104" s="361" customFormat="1" ht="12" spans="1:4">
      <c r="A104" s="365">
        <v>103</v>
      </c>
      <c r="B104" s="366" t="s">
        <v>519</v>
      </c>
      <c r="C104" s="367">
        <v>532500</v>
      </c>
      <c r="D104" s="365" t="str">
        <f t="shared" si="1"/>
        <v>5325</v>
      </c>
    </row>
    <row r="105" s="361" customFormat="1" ht="12" spans="1:4">
      <c r="A105" s="365">
        <v>104</v>
      </c>
      <c r="B105" s="366" t="s">
        <v>520</v>
      </c>
      <c r="C105" s="367">
        <v>532501</v>
      </c>
      <c r="D105" s="365" t="str">
        <f t="shared" si="1"/>
        <v>5325</v>
      </c>
    </row>
    <row r="106" s="361" customFormat="1" ht="12" spans="1:4">
      <c r="A106" s="365">
        <v>105</v>
      </c>
      <c r="B106" s="366" t="s">
        <v>521</v>
      </c>
      <c r="C106" s="367">
        <v>532502</v>
      </c>
      <c r="D106" s="365" t="str">
        <f t="shared" si="1"/>
        <v>5325</v>
      </c>
    </row>
    <row r="107" s="361" customFormat="1" ht="12" spans="1:4">
      <c r="A107" s="365">
        <v>106</v>
      </c>
      <c r="B107" s="366" t="s">
        <v>522</v>
      </c>
      <c r="C107" s="367">
        <v>532522</v>
      </c>
      <c r="D107" s="365" t="str">
        <f t="shared" si="1"/>
        <v>5325</v>
      </c>
    </row>
    <row r="108" s="361" customFormat="1" ht="12" spans="1:4">
      <c r="A108" s="365">
        <v>107</v>
      </c>
      <c r="B108" s="366" t="s">
        <v>523</v>
      </c>
      <c r="C108" s="367">
        <v>532523</v>
      </c>
      <c r="D108" s="365" t="str">
        <f t="shared" si="1"/>
        <v>5325</v>
      </c>
    </row>
    <row r="109" s="361" customFormat="1" ht="12" spans="1:4">
      <c r="A109" s="365">
        <v>108</v>
      </c>
      <c r="B109" s="366" t="s">
        <v>524</v>
      </c>
      <c r="C109" s="367">
        <v>532524</v>
      </c>
      <c r="D109" s="365" t="str">
        <f t="shared" si="1"/>
        <v>5325</v>
      </c>
    </row>
    <row r="110" s="361" customFormat="1" ht="12" spans="1:4">
      <c r="A110" s="365">
        <v>109</v>
      </c>
      <c r="B110" s="366" t="s">
        <v>525</v>
      </c>
      <c r="C110" s="367">
        <v>532525</v>
      </c>
      <c r="D110" s="365" t="str">
        <f t="shared" si="1"/>
        <v>5325</v>
      </c>
    </row>
    <row r="111" s="361" customFormat="1" ht="12" spans="1:4">
      <c r="A111" s="365">
        <v>110</v>
      </c>
      <c r="B111" s="366" t="s">
        <v>526</v>
      </c>
      <c r="C111" s="367">
        <v>532526</v>
      </c>
      <c r="D111" s="365" t="str">
        <f t="shared" si="1"/>
        <v>5325</v>
      </c>
    </row>
    <row r="112" s="361" customFormat="1" ht="12" spans="1:4">
      <c r="A112" s="365">
        <v>111</v>
      </c>
      <c r="B112" s="366" t="s">
        <v>527</v>
      </c>
      <c r="C112" s="367">
        <v>532527</v>
      </c>
      <c r="D112" s="365" t="str">
        <f t="shared" si="1"/>
        <v>5325</v>
      </c>
    </row>
    <row r="113" s="361" customFormat="1" ht="12" spans="1:4">
      <c r="A113" s="365">
        <v>112</v>
      </c>
      <c r="B113" s="366" t="s">
        <v>528</v>
      </c>
      <c r="C113" s="367">
        <v>532528</v>
      </c>
      <c r="D113" s="365" t="str">
        <f t="shared" si="1"/>
        <v>5325</v>
      </c>
    </row>
    <row r="114" s="361" customFormat="1" ht="12" spans="1:4">
      <c r="A114" s="365">
        <v>113</v>
      </c>
      <c r="B114" s="366" t="s">
        <v>529</v>
      </c>
      <c r="C114" s="367">
        <v>532529</v>
      </c>
      <c r="D114" s="365" t="str">
        <f t="shared" si="1"/>
        <v>5325</v>
      </c>
    </row>
    <row r="115" s="361" customFormat="1" ht="12" spans="1:4">
      <c r="A115" s="365">
        <v>114</v>
      </c>
      <c r="B115" s="366" t="s">
        <v>530</v>
      </c>
      <c r="C115" s="367">
        <v>532530</v>
      </c>
      <c r="D115" s="365" t="str">
        <f t="shared" si="1"/>
        <v>5325</v>
      </c>
    </row>
    <row r="116" s="361" customFormat="1" ht="12" spans="1:4">
      <c r="A116" s="365">
        <v>115</v>
      </c>
      <c r="B116" s="366" t="s">
        <v>531</v>
      </c>
      <c r="C116" s="367">
        <v>532531</v>
      </c>
      <c r="D116" s="365" t="str">
        <f t="shared" si="1"/>
        <v>5325</v>
      </c>
    </row>
    <row r="117" s="361" customFormat="1" ht="12" spans="1:4">
      <c r="A117" s="365">
        <v>116</v>
      </c>
      <c r="B117" s="366" t="s">
        <v>532</v>
      </c>
      <c r="C117" s="367">
        <v>532532</v>
      </c>
      <c r="D117" s="365" t="str">
        <f t="shared" si="1"/>
        <v>5325</v>
      </c>
    </row>
    <row r="118" s="361" customFormat="1" ht="12" spans="1:4">
      <c r="A118" s="365">
        <v>117</v>
      </c>
      <c r="B118" s="366" t="s">
        <v>533</v>
      </c>
      <c r="C118" s="367">
        <v>532600</v>
      </c>
      <c r="D118" s="365" t="str">
        <f t="shared" si="1"/>
        <v>5326</v>
      </c>
    </row>
    <row r="119" s="361" customFormat="1" ht="12" spans="1:4">
      <c r="A119" s="365">
        <v>118</v>
      </c>
      <c r="B119" s="366" t="s">
        <v>534</v>
      </c>
      <c r="C119" s="367">
        <v>532621</v>
      </c>
      <c r="D119" s="365" t="str">
        <f t="shared" si="1"/>
        <v>5326</v>
      </c>
    </row>
    <row r="120" s="361" customFormat="1" ht="12" spans="1:4">
      <c r="A120" s="365">
        <v>119</v>
      </c>
      <c r="B120" s="366" t="s">
        <v>535</v>
      </c>
      <c r="C120" s="367">
        <v>532622</v>
      </c>
      <c r="D120" s="365" t="str">
        <f t="shared" si="1"/>
        <v>5326</v>
      </c>
    </row>
    <row r="121" s="361" customFormat="1" ht="12" spans="1:4">
      <c r="A121" s="365">
        <v>120</v>
      </c>
      <c r="B121" s="366" t="s">
        <v>536</v>
      </c>
      <c r="C121" s="367">
        <v>532623</v>
      </c>
      <c r="D121" s="365" t="str">
        <f t="shared" si="1"/>
        <v>5326</v>
      </c>
    </row>
    <row r="122" s="361" customFormat="1" ht="12" spans="1:4">
      <c r="A122" s="365">
        <v>121</v>
      </c>
      <c r="B122" s="366" t="s">
        <v>537</v>
      </c>
      <c r="C122" s="367">
        <v>532624</v>
      </c>
      <c r="D122" s="365" t="str">
        <f t="shared" si="1"/>
        <v>5326</v>
      </c>
    </row>
    <row r="123" s="361" customFormat="1" ht="12" spans="1:4">
      <c r="A123" s="365">
        <v>122</v>
      </c>
      <c r="B123" s="366" t="s">
        <v>538</v>
      </c>
      <c r="C123" s="367">
        <v>532625</v>
      </c>
      <c r="D123" s="365" t="str">
        <f t="shared" si="1"/>
        <v>5326</v>
      </c>
    </row>
    <row r="124" s="361" customFormat="1" ht="12" spans="1:4">
      <c r="A124" s="365">
        <v>123</v>
      </c>
      <c r="B124" s="366" t="s">
        <v>539</v>
      </c>
      <c r="C124" s="367">
        <v>532626</v>
      </c>
      <c r="D124" s="365" t="str">
        <f t="shared" si="1"/>
        <v>5326</v>
      </c>
    </row>
    <row r="125" s="361" customFormat="1" ht="12" spans="1:4">
      <c r="A125" s="365">
        <v>124</v>
      </c>
      <c r="B125" s="366" t="s">
        <v>540</v>
      </c>
      <c r="C125" s="367">
        <v>532627</v>
      </c>
      <c r="D125" s="365" t="str">
        <f t="shared" si="1"/>
        <v>5326</v>
      </c>
    </row>
    <row r="126" s="361" customFormat="1" ht="12" spans="1:4">
      <c r="A126" s="365">
        <v>125</v>
      </c>
      <c r="B126" s="366" t="s">
        <v>541</v>
      </c>
      <c r="C126" s="367">
        <v>532628</v>
      </c>
      <c r="D126" s="365" t="str">
        <f t="shared" si="1"/>
        <v>5326</v>
      </c>
    </row>
    <row r="127" s="361" customFormat="1" ht="12" spans="1:4">
      <c r="A127" s="365">
        <v>126</v>
      </c>
      <c r="B127" s="366" t="s">
        <v>542</v>
      </c>
      <c r="C127" s="367">
        <v>532800</v>
      </c>
      <c r="D127" s="365" t="str">
        <f t="shared" si="1"/>
        <v>5328</v>
      </c>
    </row>
    <row r="128" s="361" customFormat="1" ht="13.5" customHeight="1" spans="1:4">
      <c r="A128" s="365">
        <v>127</v>
      </c>
      <c r="B128" s="366" t="s">
        <v>543</v>
      </c>
      <c r="C128" s="367">
        <v>532801</v>
      </c>
      <c r="D128" s="365" t="str">
        <f t="shared" si="1"/>
        <v>5328</v>
      </c>
    </row>
    <row r="129" s="361" customFormat="1" ht="13.5" customHeight="1" spans="1:4">
      <c r="A129" s="365">
        <v>128</v>
      </c>
      <c r="B129" s="366" t="s">
        <v>544</v>
      </c>
      <c r="C129" s="367">
        <v>532822</v>
      </c>
      <c r="D129" s="365" t="str">
        <f t="shared" si="1"/>
        <v>5328</v>
      </c>
    </row>
    <row r="130" s="361" customFormat="1" ht="13.5" customHeight="1" spans="1:4">
      <c r="A130" s="365">
        <v>129</v>
      </c>
      <c r="B130" s="366" t="s">
        <v>545</v>
      </c>
      <c r="C130" s="367">
        <v>532823</v>
      </c>
      <c r="D130" s="365" t="str">
        <f t="shared" si="1"/>
        <v>5328</v>
      </c>
    </row>
    <row r="131" s="361" customFormat="1" ht="12" spans="1:4">
      <c r="A131" s="365">
        <v>130</v>
      </c>
      <c r="B131" s="366" t="s">
        <v>546</v>
      </c>
      <c r="C131" s="367">
        <v>532900</v>
      </c>
      <c r="D131" s="365" t="str">
        <f t="shared" si="1"/>
        <v>5329</v>
      </c>
    </row>
    <row r="132" s="361" customFormat="1" ht="12" spans="1:4">
      <c r="A132" s="365">
        <v>131</v>
      </c>
      <c r="B132" s="366" t="s">
        <v>547</v>
      </c>
      <c r="C132" s="367">
        <v>532901</v>
      </c>
      <c r="D132" s="365" t="str">
        <f t="shared" si="1"/>
        <v>5329</v>
      </c>
    </row>
    <row r="133" s="361" customFormat="1" ht="12" spans="1:4">
      <c r="A133" s="365">
        <v>132</v>
      </c>
      <c r="B133" s="366" t="s">
        <v>548</v>
      </c>
      <c r="C133" s="367">
        <v>532922</v>
      </c>
      <c r="D133" s="365" t="str">
        <f t="shared" si="1"/>
        <v>5329</v>
      </c>
    </row>
    <row r="134" s="361" customFormat="1" ht="12" spans="1:4">
      <c r="A134" s="365">
        <v>133</v>
      </c>
      <c r="B134" s="366" t="s">
        <v>549</v>
      </c>
      <c r="C134" s="367">
        <v>532923</v>
      </c>
      <c r="D134" s="365" t="str">
        <f t="shared" ref="D134:D158" si="2">LEFT(C134,4)</f>
        <v>5329</v>
      </c>
    </row>
    <row r="135" s="361" customFormat="1" ht="12" spans="1:4">
      <c r="A135" s="365">
        <v>134</v>
      </c>
      <c r="B135" s="366" t="s">
        <v>550</v>
      </c>
      <c r="C135" s="367">
        <v>532924</v>
      </c>
      <c r="D135" s="365" t="str">
        <f t="shared" si="2"/>
        <v>5329</v>
      </c>
    </row>
    <row r="136" s="361" customFormat="1" ht="12" spans="1:4">
      <c r="A136" s="365">
        <v>135</v>
      </c>
      <c r="B136" s="366" t="s">
        <v>551</v>
      </c>
      <c r="C136" s="367">
        <v>532925</v>
      </c>
      <c r="D136" s="365" t="str">
        <f t="shared" si="2"/>
        <v>5329</v>
      </c>
    </row>
    <row r="137" s="361" customFormat="1" ht="12" spans="1:4">
      <c r="A137" s="365">
        <v>136</v>
      </c>
      <c r="B137" s="366" t="s">
        <v>552</v>
      </c>
      <c r="C137" s="367">
        <v>532926</v>
      </c>
      <c r="D137" s="365" t="str">
        <f t="shared" si="2"/>
        <v>5329</v>
      </c>
    </row>
    <row r="138" s="361" customFormat="1" ht="12" spans="1:4">
      <c r="A138" s="365">
        <v>137</v>
      </c>
      <c r="B138" s="366" t="s">
        <v>553</v>
      </c>
      <c r="C138" s="367">
        <v>532927</v>
      </c>
      <c r="D138" s="365" t="str">
        <f t="shared" si="2"/>
        <v>5329</v>
      </c>
    </row>
    <row r="139" s="361" customFormat="1" ht="12" spans="1:4">
      <c r="A139" s="365">
        <v>138</v>
      </c>
      <c r="B139" s="366" t="s">
        <v>554</v>
      </c>
      <c r="C139" s="367">
        <v>532928</v>
      </c>
      <c r="D139" s="365" t="str">
        <f t="shared" si="2"/>
        <v>5329</v>
      </c>
    </row>
    <row r="140" s="361" customFormat="1" ht="12" spans="1:4">
      <c r="A140" s="365">
        <v>139</v>
      </c>
      <c r="B140" s="366" t="s">
        <v>555</v>
      </c>
      <c r="C140" s="367">
        <v>532929</v>
      </c>
      <c r="D140" s="365" t="str">
        <f t="shared" si="2"/>
        <v>5329</v>
      </c>
    </row>
    <row r="141" s="361" customFormat="1" ht="12" spans="1:4">
      <c r="A141" s="365">
        <v>140</v>
      </c>
      <c r="B141" s="366" t="s">
        <v>556</v>
      </c>
      <c r="C141" s="367">
        <v>532930</v>
      </c>
      <c r="D141" s="365" t="str">
        <f t="shared" si="2"/>
        <v>5329</v>
      </c>
    </row>
    <row r="142" s="361" customFormat="1" ht="12" spans="1:4">
      <c r="A142" s="365">
        <v>141</v>
      </c>
      <c r="B142" s="366" t="s">
        <v>557</v>
      </c>
      <c r="C142" s="367">
        <v>532931</v>
      </c>
      <c r="D142" s="365" t="str">
        <f t="shared" si="2"/>
        <v>5329</v>
      </c>
    </row>
    <row r="143" s="361" customFormat="1" ht="12" spans="1:4">
      <c r="A143" s="365">
        <v>142</v>
      </c>
      <c r="B143" s="366" t="s">
        <v>558</v>
      </c>
      <c r="C143" s="367">
        <v>532932</v>
      </c>
      <c r="D143" s="365" t="str">
        <f t="shared" si="2"/>
        <v>5329</v>
      </c>
    </row>
    <row r="144" s="361" customFormat="1" ht="12" spans="1:4">
      <c r="A144" s="365">
        <v>143</v>
      </c>
      <c r="B144" s="366" t="s">
        <v>559</v>
      </c>
      <c r="C144" s="367">
        <v>533100</v>
      </c>
      <c r="D144" s="365" t="str">
        <f t="shared" si="2"/>
        <v>5331</v>
      </c>
    </row>
    <row r="145" s="361" customFormat="1" ht="12" spans="1:4">
      <c r="A145" s="365">
        <v>144</v>
      </c>
      <c r="B145" s="366" t="s">
        <v>560</v>
      </c>
      <c r="C145" s="367">
        <v>533102</v>
      </c>
      <c r="D145" s="365" t="str">
        <f t="shared" si="2"/>
        <v>5331</v>
      </c>
    </row>
    <row r="146" s="361" customFormat="1" ht="12" spans="1:4">
      <c r="A146" s="365">
        <v>145</v>
      </c>
      <c r="B146" s="368" t="s">
        <v>561</v>
      </c>
      <c r="C146" s="367">
        <v>533103</v>
      </c>
      <c r="D146" s="365" t="str">
        <f t="shared" si="2"/>
        <v>5331</v>
      </c>
    </row>
    <row r="147" s="361" customFormat="1" ht="12" spans="1:4">
      <c r="A147" s="365">
        <v>146</v>
      </c>
      <c r="B147" s="366" t="s">
        <v>562</v>
      </c>
      <c r="C147" s="367">
        <v>533122</v>
      </c>
      <c r="D147" s="365" t="str">
        <f t="shared" si="2"/>
        <v>5331</v>
      </c>
    </row>
    <row r="148" s="361" customFormat="1" ht="12" spans="1:4">
      <c r="A148" s="365">
        <v>147</v>
      </c>
      <c r="B148" s="366" t="s">
        <v>563</v>
      </c>
      <c r="C148" s="367">
        <v>533123</v>
      </c>
      <c r="D148" s="365" t="str">
        <f t="shared" si="2"/>
        <v>5331</v>
      </c>
    </row>
    <row r="149" s="361" customFormat="1" ht="12" spans="1:4">
      <c r="A149" s="365">
        <v>148</v>
      </c>
      <c r="B149" s="366" t="s">
        <v>564</v>
      </c>
      <c r="C149" s="367">
        <v>533124</v>
      </c>
      <c r="D149" s="365" t="str">
        <f t="shared" si="2"/>
        <v>5331</v>
      </c>
    </row>
    <row r="150" s="361" customFormat="1" ht="12" spans="1:4">
      <c r="A150" s="365">
        <v>149</v>
      </c>
      <c r="B150" s="366" t="s">
        <v>565</v>
      </c>
      <c r="C150" s="367">
        <v>533300</v>
      </c>
      <c r="D150" s="365" t="str">
        <f t="shared" si="2"/>
        <v>5333</v>
      </c>
    </row>
    <row r="151" s="361" customFormat="1" ht="12" spans="1:4">
      <c r="A151" s="365">
        <v>150</v>
      </c>
      <c r="B151" s="368" t="s">
        <v>566</v>
      </c>
      <c r="C151" s="367">
        <v>533321</v>
      </c>
      <c r="D151" s="365" t="str">
        <f t="shared" si="2"/>
        <v>5333</v>
      </c>
    </row>
    <row r="152" s="361" customFormat="1" ht="12" spans="1:4">
      <c r="A152" s="365">
        <v>151</v>
      </c>
      <c r="B152" s="366" t="s">
        <v>567</v>
      </c>
      <c r="C152" s="367">
        <v>533323</v>
      </c>
      <c r="D152" s="365" t="str">
        <f t="shared" si="2"/>
        <v>5333</v>
      </c>
    </row>
    <row r="153" s="361" customFormat="1" ht="12" spans="1:4">
      <c r="A153" s="365">
        <v>152</v>
      </c>
      <c r="B153" s="366" t="s">
        <v>568</v>
      </c>
      <c r="C153" s="367">
        <v>533324</v>
      </c>
      <c r="D153" s="365" t="str">
        <f t="shared" si="2"/>
        <v>5333</v>
      </c>
    </row>
    <row r="154" s="361" customFormat="1" ht="12" spans="1:4">
      <c r="A154" s="365">
        <v>153</v>
      </c>
      <c r="B154" s="366" t="s">
        <v>569</v>
      </c>
      <c r="C154" s="367">
        <v>533325</v>
      </c>
      <c r="D154" s="365" t="str">
        <f t="shared" si="2"/>
        <v>5333</v>
      </c>
    </row>
    <row r="155" s="361" customFormat="1" ht="12" spans="1:4">
      <c r="A155" s="365">
        <v>154</v>
      </c>
      <c r="B155" s="366" t="s">
        <v>570</v>
      </c>
      <c r="C155" s="367">
        <v>533400</v>
      </c>
      <c r="D155" s="365" t="str">
        <f t="shared" si="2"/>
        <v>5334</v>
      </c>
    </row>
    <row r="156" s="361" customFormat="1" ht="12" spans="1:4">
      <c r="A156" s="365">
        <v>155</v>
      </c>
      <c r="B156" s="368" t="s">
        <v>571</v>
      </c>
      <c r="C156" s="367">
        <v>533421</v>
      </c>
      <c r="D156" s="365" t="str">
        <f t="shared" si="2"/>
        <v>5334</v>
      </c>
    </row>
    <row r="157" s="361" customFormat="1" ht="12" spans="1:4">
      <c r="A157" s="365">
        <v>156</v>
      </c>
      <c r="B157" s="366" t="s">
        <v>572</v>
      </c>
      <c r="C157" s="367">
        <v>533422</v>
      </c>
      <c r="D157" s="365" t="str">
        <f t="shared" si="2"/>
        <v>5334</v>
      </c>
    </row>
    <row r="158" s="361" customFormat="1" ht="12" spans="1:4">
      <c r="A158" s="365">
        <v>157</v>
      </c>
      <c r="B158" s="366" t="s">
        <v>573</v>
      </c>
      <c r="C158" s="367">
        <v>533423</v>
      </c>
      <c r="D158" s="365" t="str">
        <f t="shared" si="2"/>
        <v>5334</v>
      </c>
    </row>
    <row r="159" s="361" customFormat="1" ht="12" spans="1:4">
      <c r="A159" s="371"/>
      <c r="C159" s="371"/>
      <c r="D159" s="371"/>
    </row>
  </sheetData>
  <sheetProtection password="C4D1" sheet="1" objects="1" scenarios="1"/>
  <mergeCells count="1">
    <mergeCell ref="E17:E21"/>
  </mergeCells>
  <pageMargins left="0.7" right="0.7" top="0.75" bottom="0.75" header="0.3" footer="0.3"/>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1664"/>
  <sheetViews>
    <sheetView showZeros="0" tabSelected="1" view="pageBreakPreview" zoomScale="85" zoomScaleNormal="80" workbookViewId="0">
      <pane ySplit="4" topLeftCell="A1650" activePane="bottomLeft" state="frozen"/>
      <selection/>
      <selection pane="bottomLeft" activeCell="P260" sqref="P260"/>
    </sheetView>
  </sheetViews>
  <sheetFormatPr defaultColWidth="6.875" defaultRowHeight="15.75"/>
  <cols>
    <col min="1" max="1" width="3" style="1" customWidth="1"/>
    <col min="2" max="2" width="28.0166666666667" style="17" customWidth="1"/>
    <col min="3" max="3" width="54.375" style="17" customWidth="1"/>
    <col min="4" max="4" width="10.7416666666667" style="1" customWidth="1"/>
    <col min="5" max="5" width="14.6833333333333" style="1" customWidth="1"/>
    <col min="6" max="6" width="15.375" style="1" customWidth="1"/>
    <col min="7" max="7" width="8.95" style="1" customWidth="1"/>
    <col min="8" max="8" width="11.75" style="1" customWidth="1"/>
    <col min="9" max="9" width="11.725" style="1" customWidth="1"/>
    <col min="10" max="10" width="13.825" style="1" customWidth="1"/>
    <col min="11" max="11" width="14.25" style="18" customWidth="1"/>
    <col min="16121" max="16121" width="6.875" hidden="1" customWidth="1"/>
  </cols>
  <sheetData>
    <row r="1" ht="25" customHeight="1" spans="1:11">
      <c r="A1" s="19" t="s">
        <v>574</v>
      </c>
      <c r="B1" s="20"/>
      <c r="C1" s="20"/>
      <c r="D1" s="19"/>
      <c r="E1" s="19"/>
      <c r="F1" s="21"/>
      <c r="G1" s="21"/>
      <c r="H1" s="21"/>
      <c r="I1" s="21"/>
      <c r="J1" s="21"/>
      <c r="K1" s="44"/>
    </row>
    <row r="2" s="1" customFormat="1" ht="20.25" customHeight="1" spans="1:11">
      <c r="A2" s="22" t="s">
        <v>575</v>
      </c>
      <c r="B2" s="23"/>
      <c r="C2" s="24"/>
      <c r="D2" s="25"/>
      <c r="E2" s="25"/>
      <c r="F2" s="26"/>
      <c r="G2" s="26"/>
      <c r="H2" s="26"/>
      <c r="I2" s="26"/>
      <c r="J2" s="26"/>
      <c r="K2" s="45" t="s">
        <v>576</v>
      </c>
    </row>
    <row r="3" s="2" customFormat="1" ht="50" customHeight="1" spans="1:11">
      <c r="A3" s="27" t="s">
        <v>413</v>
      </c>
      <c r="B3" s="27" t="s">
        <v>577</v>
      </c>
      <c r="C3" s="27" t="s">
        <v>578</v>
      </c>
      <c r="D3" s="27" t="s">
        <v>579</v>
      </c>
      <c r="E3" s="27" t="s">
        <v>580</v>
      </c>
      <c r="F3" s="27" t="s">
        <v>581</v>
      </c>
      <c r="G3" s="27" t="s">
        <v>582</v>
      </c>
      <c r="H3" s="27" t="s">
        <v>583</v>
      </c>
      <c r="I3" s="27" t="s">
        <v>584</v>
      </c>
      <c r="J3" s="46" t="s">
        <v>585</v>
      </c>
      <c r="K3" s="47" t="s">
        <v>586</v>
      </c>
    </row>
    <row r="4" s="2" customFormat="1" ht="47" customHeight="1" spans="1:11">
      <c r="A4" s="28"/>
      <c r="B4" s="29" t="s">
        <v>577</v>
      </c>
      <c r="C4" s="30" t="s">
        <v>578</v>
      </c>
      <c r="D4" s="30" t="s">
        <v>579</v>
      </c>
      <c r="E4" s="29" t="s">
        <v>580</v>
      </c>
      <c r="F4" s="29" t="s">
        <v>581</v>
      </c>
      <c r="G4" s="29" t="s">
        <v>587</v>
      </c>
      <c r="H4" s="29" t="s">
        <v>583</v>
      </c>
      <c r="I4" s="29" t="s">
        <v>584</v>
      </c>
      <c r="J4" s="48"/>
      <c r="K4" s="49"/>
    </row>
    <row r="5" s="3" customFormat="1" ht="23" customHeight="1" spans="1:11">
      <c r="A5" s="31" t="s">
        <v>588</v>
      </c>
      <c r="B5" s="32"/>
      <c r="C5" s="33">
        <f>SUM(C6+C84+C593+C761+C880+C955+C996+C1232+C1309+C1340+C1356+C1401+C1411)</f>
        <v>1594</v>
      </c>
      <c r="D5" s="33">
        <f>D6+D84+D593+D761+D880+D955+D996+D1232+D1309+D1340+D1356+D1401+D1411</f>
        <v>0</v>
      </c>
      <c r="E5" s="33">
        <f>E6+E84+E593+E761+E880+E955+E996+E1232+E1309+E1340+E1356+E1401+E1411</f>
        <v>0</v>
      </c>
      <c r="F5" s="33">
        <f>SUM(F6+F84+F593+F761+F880+F955+F996+F1232+F1309+F1340+F1356+F1401+F1411)</f>
        <v>46813743.731723</v>
      </c>
      <c r="G5" s="33">
        <f>SUM(G6+G84+G593+G761+G880+G955+G996+G1232+G1309+G1340+G1356+G1401+G1411)</f>
        <v>37774737.7983165</v>
      </c>
      <c r="H5" s="34"/>
      <c r="I5" s="34"/>
      <c r="J5" s="34"/>
      <c r="K5" s="50"/>
    </row>
    <row r="6" s="4" customFormat="1" ht="19" customHeight="1" spans="1:11">
      <c r="A6" s="35" t="s">
        <v>589</v>
      </c>
      <c r="B6" s="36" t="s">
        <v>590</v>
      </c>
      <c r="C6" s="37">
        <f>C7+C63+C67+C69+C72+C75+C81</f>
        <v>69</v>
      </c>
      <c r="D6" s="37">
        <f>D7+D63+D67+D69+D72+D75+D81</f>
        <v>0</v>
      </c>
      <c r="E6" s="37">
        <f>E7+E63+E67+E69+E72+E75+E81</f>
        <v>0</v>
      </c>
      <c r="F6" s="37">
        <f>SUM(F7+F63+F67+F69+F72+F75+F81)</f>
        <v>13964423.97</v>
      </c>
      <c r="G6" s="37">
        <f>SUM(G7+G63+G67+G69+G72+G75+G81)</f>
        <v>11982423.97</v>
      </c>
      <c r="H6" s="35"/>
      <c r="I6" s="35"/>
      <c r="J6" s="35"/>
      <c r="K6" s="51"/>
    </row>
    <row r="7" s="4" customFormat="1" ht="21" customHeight="1" spans="1:11">
      <c r="A7" s="35" t="s">
        <v>591</v>
      </c>
      <c r="B7" s="38" t="s">
        <v>592</v>
      </c>
      <c r="C7" s="35">
        <v>55</v>
      </c>
      <c r="D7" s="35"/>
      <c r="E7" s="35"/>
      <c r="F7" s="35">
        <f>SUM(F8:F62)</f>
        <v>8713129</v>
      </c>
      <c r="G7" s="35">
        <f>SUM(G8:G62)</f>
        <v>8713129</v>
      </c>
      <c r="H7" s="35"/>
      <c r="I7" s="35"/>
      <c r="J7" s="35"/>
      <c r="K7" s="51"/>
    </row>
    <row r="8" s="4" customFormat="1" ht="35" customHeight="1" spans="1:11">
      <c r="A8" s="39">
        <v>1</v>
      </c>
      <c r="B8" s="40" t="s">
        <v>593</v>
      </c>
      <c r="C8" s="41" t="s">
        <v>594</v>
      </c>
      <c r="D8" s="39" t="s">
        <v>595</v>
      </c>
      <c r="E8" s="39" t="s">
        <v>596</v>
      </c>
      <c r="F8" s="39">
        <v>660000</v>
      </c>
      <c r="G8" s="39">
        <v>660000</v>
      </c>
      <c r="H8" s="39">
        <v>2021</v>
      </c>
      <c r="I8" s="39">
        <v>2025</v>
      </c>
      <c r="J8" s="39" t="s">
        <v>597</v>
      </c>
      <c r="K8" s="52" t="s">
        <v>598</v>
      </c>
    </row>
    <row r="9" s="5" customFormat="1" ht="30" customHeight="1" spans="1:11">
      <c r="A9" s="39">
        <v>2</v>
      </c>
      <c r="B9" s="40" t="s">
        <v>599</v>
      </c>
      <c r="C9" s="41" t="s">
        <v>600</v>
      </c>
      <c r="D9" s="39" t="s">
        <v>595</v>
      </c>
      <c r="E9" s="39" t="s">
        <v>601</v>
      </c>
      <c r="F9" s="39">
        <v>1600000</v>
      </c>
      <c r="G9" s="39">
        <v>1600000</v>
      </c>
      <c r="H9" s="39">
        <v>2021</v>
      </c>
      <c r="I9" s="39">
        <v>2025</v>
      </c>
      <c r="J9" s="39" t="s">
        <v>597</v>
      </c>
      <c r="K9" s="52" t="s">
        <v>598</v>
      </c>
    </row>
    <row r="10" s="5" customFormat="1" ht="32" customHeight="1" spans="1:11">
      <c r="A10" s="39">
        <v>3</v>
      </c>
      <c r="B10" s="40" t="s">
        <v>602</v>
      </c>
      <c r="C10" s="41" t="s">
        <v>603</v>
      </c>
      <c r="D10" s="39" t="s">
        <v>604</v>
      </c>
      <c r="E10" s="39" t="s">
        <v>605</v>
      </c>
      <c r="F10" s="39">
        <v>1300000</v>
      </c>
      <c r="G10" s="39">
        <v>1300000</v>
      </c>
      <c r="H10" s="39">
        <v>2022</v>
      </c>
      <c r="I10" s="39">
        <v>2025</v>
      </c>
      <c r="J10" s="39" t="s">
        <v>597</v>
      </c>
      <c r="K10" s="52" t="s">
        <v>598</v>
      </c>
    </row>
    <row r="11" s="4" customFormat="1" ht="39" customHeight="1" spans="1:11">
      <c r="A11" s="39">
        <v>4</v>
      </c>
      <c r="B11" s="40" t="s">
        <v>606</v>
      </c>
      <c r="C11" s="41" t="s">
        <v>607</v>
      </c>
      <c r="D11" s="39" t="s">
        <v>608</v>
      </c>
      <c r="E11" s="39" t="s">
        <v>609</v>
      </c>
      <c r="F11" s="39">
        <v>800000</v>
      </c>
      <c r="G11" s="39">
        <v>800000</v>
      </c>
      <c r="H11" s="39">
        <v>2025</v>
      </c>
      <c r="I11" s="39">
        <v>2035</v>
      </c>
      <c r="J11" s="39" t="s">
        <v>597</v>
      </c>
      <c r="K11" s="52" t="s">
        <v>598</v>
      </c>
    </row>
    <row r="12" s="4" customFormat="1" ht="31" customHeight="1" spans="1:11">
      <c r="A12" s="39">
        <v>5</v>
      </c>
      <c r="B12" s="40" t="s">
        <v>610</v>
      </c>
      <c r="C12" s="41" t="s">
        <v>611</v>
      </c>
      <c r="D12" s="39" t="s">
        <v>604</v>
      </c>
      <c r="E12" s="39" t="s">
        <v>596</v>
      </c>
      <c r="F12" s="39">
        <v>385000</v>
      </c>
      <c r="G12" s="39">
        <v>385000</v>
      </c>
      <c r="H12" s="39">
        <v>2022</v>
      </c>
      <c r="I12" s="39">
        <v>2025</v>
      </c>
      <c r="J12" s="39" t="s">
        <v>597</v>
      </c>
      <c r="K12" s="52" t="s">
        <v>598</v>
      </c>
    </row>
    <row r="13" s="4" customFormat="1" ht="39" customHeight="1" spans="1:11">
      <c r="A13" s="39">
        <v>6</v>
      </c>
      <c r="B13" s="40" t="s">
        <v>612</v>
      </c>
      <c r="C13" s="41" t="s">
        <v>613</v>
      </c>
      <c r="D13" s="39" t="s">
        <v>595</v>
      </c>
      <c r="E13" s="39" t="s">
        <v>614</v>
      </c>
      <c r="F13" s="39">
        <v>720000</v>
      </c>
      <c r="G13" s="39">
        <v>720000</v>
      </c>
      <c r="H13" s="39">
        <v>2021</v>
      </c>
      <c r="I13" s="39">
        <v>2025</v>
      </c>
      <c r="J13" s="39" t="s">
        <v>597</v>
      </c>
      <c r="K13" s="52" t="s">
        <v>598</v>
      </c>
    </row>
    <row r="14" s="4" customFormat="1" ht="39" customHeight="1" spans="1:11">
      <c r="A14" s="39">
        <v>7</v>
      </c>
      <c r="B14" s="40" t="s">
        <v>615</v>
      </c>
      <c r="C14" s="41" t="s">
        <v>616</v>
      </c>
      <c r="D14" s="39" t="s">
        <v>595</v>
      </c>
      <c r="E14" s="39" t="s">
        <v>617</v>
      </c>
      <c r="F14" s="39">
        <v>90000</v>
      </c>
      <c r="G14" s="39">
        <v>90000</v>
      </c>
      <c r="H14" s="39">
        <v>2021</v>
      </c>
      <c r="I14" s="39">
        <v>2025</v>
      </c>
      <c r="J14" s="39" t="s">
        <v>597</v>
      </c>
      <c r="K14" s="52" t="s">
        <v>598</v>
      </c>
    </row>
    <row r="15" s="4" customFormat="1" ht="33" customHeight="1" spans="1:11">
      <c r="A15" s="39">
        <v>8</v>
      </c>
      <c r="B15" s="40" t="s">
        <v>618</v>
      </c>
      <c r="C15" s="41" t="s">
        <v>619</v>
      </c>
      <c r="D15" s="39" t="s">
        <v>595</v>
      </c>
      <c r="E15" s="39" t="s">
        <v>620</v>
      </c>
      <c r="F15" s="39">
        <v>370762</v>
      </c>
      <c r="G15" s="39">
        <v>370762</v>
      </c>
      <c r="H15" s="39">
        <v>2021</v>
      </c>
      <c r="I15" s="39">
        <v>2025</v>
      </c>
      <c r="J15" s="39" t="s">
        <v>621</v>
      </c>
      <c r="K15" s="52" t="s">
        <v>598</v>
      </c>
    </row>
    <row r="16" s="4" customFormat="1" ht="29" customHeight="1" spans="1:11">
      <c r="A16" s="39">
        <v>9</v>
      </c>
      <c r="B16" s="40" t="s">
        <v>622</v>
      </c>
      <c r="C16" s="41" t="s">
        <v>623</v>
      </c>
      <c r="D16" s="39" t="s">
        <v>595</v>
      </c>
      <c r="E16" s="39" t="s">
        <v>620</v>
      </c>
      <c r="F16" s="39">
        <v>656510</v>
      </c>
      <c r="G16" s="39">
        <v>656510</v>
      </c>
      <c r="H16" s="39">
        <v>2021</v>
      </c>
      <c r="I16" s="39">
        <v>2025</v>
      </c>
      <c r="J16" s="39" t="s">
        <v>621</v>
      </c>
      <c r="K16" s="52" t="s">
        <v>598</v>
      </c>
    </row>
    <row r="17" s="4" customFormat="1" ht="39" customHeight="1" spans="1:11">
      <c r="A17" s="39">
        <v>10</v>
      </c>
      <c r="B17" s="40" t="s">
        <v>624</v>
      </c>
      <c r="C17" s="41" t="s">
        <v>625</v>
      </c>
      <c r="D17" s="39" t="s">
        <v>595</v>
      </c>
      <c r="E17" s="39" t="s">
        <v>626</v>
      </c>
      <c r="F17" s="39">
        <v>425000</v>
      </c>
      <c r="G17" s="39">
        <v>425000</v>
      </c>
      <c r="H17" s="39">
        <v>2021</v>
      </c>
      <c r="I17" s="39">
        <v>2025</v>
      </c>
      <c r="J17" s="39" t="s">
        <v>621</v>
      </c>
      <c r="K17" s="52" t="s">
        <v>598</v>
      </c>
    </row>
    <row r="18" s="4" customFormat="1" ht="39" customHeight="1" spans="1:11">
      <c r="A18" s="39">
        <v>11</v>
      </c>
      <c r="B18" s="40" t="s">
        <v>627</v>
      </c>
      <c r="C18" s="41" t="s">
        <v>628</v>
      </c>
      <c r="D18" s="39" t="s">
        <v>595</v>
      </c>
      <c r="E18" s="39" t="s">
        <v>629</v>
      </c>
      <c r="F18" s="39">
        <v>75000</v>
      </c>
      <c r="G18" s="39">
        <v>75000</v>
      </c>
      <c r="H18" s="39">
        <v>2021</v>
      </c>
      <c r="I18" s="39">
        <v>2025</v>
      </c>
      <c r="J18" s="39" t="s">
        <v>621</v>
      </c>
      <c r="K18" s="52" t="s">
        <v>598</v>
      </c>
    </row>
    <row r="19" s="4" customFormat="1" ht="39" customHeight="1" spans="1:11">
      <c r="A19" s="39">
        <v>12</v>
      </c>
      <c r="B19" s="40" t="s">
        <v>630</v>
      </c>
      <c r="C19" s="41" t="s">
        <v>631</v>
      </c>
      <c r="D19" s="39" t="s">
        <v>595</v>
      </c>
      <c r="E19" s="39" t="s">
        <v>632</v>
      </c>
      <c r="F19" s="39">
        <v>8000</v>
      </c>
      <c r="G19" s="39">
        <v>8000</v>
      </c>
      <c r="H19" s="39">
        <v>2021</v>
      </c>
      <c r="I19" s="39">
        <v>2025</v>
      </c>
      <c r="J19" s="39" t="s">
        <v>621</v>
      </c>
      <c r="K19" s="52" t="s">
        <v>598</v>
      </c>
    </row>
    <row r="20" s="4" customFormat="1" ht="39" customHeight="1" spans="1:11">
      <c r="A20" s="39">
        <v>13</v>
      </c>
      <c r="B20" s="40" t="s">
        <v>633</v>
      </c>
      <c r="C20" s="41" t="s">
        <v>634</v>
      </c>
      <c r="D20" s="39" t="s">
        <v>604</v>
      </c>
      <c r="E20" s="39" t="s">
        <v>635</v>
      </c>
      <c r="F20" s="39">
        <v>13000</v>
      </c>
      <c r="G20" s="39">
        <v>13000</v>
      </c>
      <c r="H20" s="39">
        <v>2022</v>
      </c>
      <c r="I20" s="39">
        <v>2025</v>
      </c>
      <c r="J20" s="39" t="s">
        <v>621</v>
      </c>
      <c r="K20" s="52" t="s">
        <v>598</v>
      </c>
    </row>
    <row r="21" s="4" customFormat="1" ht="39" customHeight="1" spans="1:11">
      <c r="A21" s="39">
        <v>14</v>
      </c>
      <c r="B21" s="40" t="s">
        <v>636</v>
      </c>
      <c r="C21" s="41" t="s">
        <v>637</v>
      </c>
      <c r="D21" s="39" t="s">
        <v>638</v>
      </c>
      <c r="E21" s="39" t="s">
        <v>629</v>
      </c>
      <c r="F21" s="39">
        <v>205000</v>
      </c>
      <c r="G21" s="39">
        <v>205000</v>
      </c>
      <c r="H21" s="39">
        <v>2023</v>
      </c>
      <c r="I21" s="39">
        <v>2025</v>
      </c>
      <c r="J21" s="39" t="s">
        <v>621</v>
      </c>
      <c r="K21" s="52" t="s">
        <v>598</v>
      </c>
    </row>
    <row r="22" s="4" customFormat="1" ht="39" customHeight="1" spans="1:11">
      <c r="A22" s="39">
        <v>15</v>
      </c>
      <c r="B22" s="40" t="s">
        <v>639</v>
      </c>
      <c r="C22" s="41" t="s">
        <v>640</v>
      </c>
      <c r="D22" s="39" t="s">
        <v>638</v>
      </c>
      <c r="E22" s="39" t="s">
        <v>641</v>
      </c>
      <c r="F22" s="39">
        <v>8400</v>
      </c>
      <c r="G22" s="39">
        <v>8400</v>
      </c>
      <c r="H22" s="39">
        <v>2023</v>
      </c>
      <c r="I22" s="39">
        <v>2025</v>
      </c>
      <c r="J22" s="39" t="s">
        <v>621</v>
      </c>
      <c r="K22" s="52" t="s">
        <v>598</v>
      </c>
    </row>
    <row r="23" s="4" customFormat="1" ht="39" customHeight="1" spans="1:11">
      <c r="A23" s="39">
        <v>16</v>
      </c>
      <c r="B23" s="40" t="s">
        <v>642</v>
      </c>
      <c r="C23" s="41" t="s">
        <v>643</v>
      </c>
      <c r="D23" s="39" t="s">
        <v>644</v>
      </c>
      <c r="E23" s="39" t="s">
        <v>641</v>
      </c>
      <c r="F23" s="39">
        <v>4800</v>
      </c>
      <c r="G23" s="39">
        <v>4800</v>
      </c>
      <c r="H23" s="39">
        <v>2024</v>
      </c>
      <c r="I23" s="39">
        <v>2025</v>
      </c>
      <c r="J23" s="39" t="s">
        <v>621</v>
      </c>
      <c r="K23" s="52" t="s">
        <v>598</v>
      </c>
    </row>
    <row r="24" s="4" customFormat="1" ht="39" customHeight="1" spans="1:11">
      <c r="A24" s="39">
        <v>17</v>
      </c>
      <c r="B24" s="40" t="s">
        <v>645</v>
      </c>
      <c r="C24" s="41" t="s">
        <v>646</v>
      </c>
      <c r="D24" s="39">
        <v>2025</v>
      </c>
      <c r="E24" s="39" t="s">
        <v>647</v>
      </c>
      <c r="F24" s="39">
        <v>4000</v>
      </c>
      <c r="G24" s="39">
        <v>4000</v>
      </c>
      <c r="H24" s="39">
        <v>2025</v>
      </c>
      <c r="I24" s="39">
        <v>2025</v>
      </c>
      <c r="J24" s="39" t="s">
        <v>621</v>
      </c>
      <c r="K24" s="52" t="s">
        <v>598</v>
      </c>
    </row>
    <row r="25" s="4" customFormat="1" ht="39" customHeight="1" spans="1:11">
      <c r="A25" s="39">
        <v>18</v>
      </c>
      <c r="B25" s="40" t="s">
        <v>648</v>
      </c>
      <c r="C25" s="41" t="s">
        <v>649</v>
      </c>
      <c r="D25" s="39">
        <v>2025</v>
      </c>
      <c r="E25" s="39" t="s">
        <v>632</v>
      </c>
      <c r="F25" s="39">
        <v>6000</v>
      </c>
      <c r="G25" s="39">
        <v>6000</v>
      </c>
      <c r="H25" s="39">
        <v>2025</v>
      </c>
      <c r="I25" s="39">
        <v>2025</v>
      </c>
      <c r="J25" s="39" t="s">
        <v>621</v>
      </c>
      <c r="K25" s="52" t="s">
        <v>598</v>
      </c>
    </row>
    <row r="26" s="4" customFormat="1" ht="39" customHeight="1" spans="1:11">
      <c r="A26" s="39">
        <v>19</v>
      </c>
      <c r="B26" s="40" t="s">
        <v>650</v>
      </c>
      <c r="C26" s="41" t="s">
        <v>651</v>
      </c>
      <c r="D26" s="39">
        <v>2025</v>
      </c>
      <c r="E26" s="39" t="s">
        <v>635</v>
      </c>
      <c r="F26" s="39">
        <v>3200</v>
      </c>
      <c r="G26" s="39">
        <v>3200</v>
      </c>
      <c r="H26" s="39">
        <v>2025</v>
      </c>
      <c r="I26" s="39">
        <v>2025</v>
      </c>
      <c r="J26" s="39" t="s">
        <v>621</v>
      </c>
      <c r="K26" s="52" t="s">
        <v>598</v>
      </c>
    </row>
    <row r="27" s="4" customFormat="1" ht="39" customHeight="1" spans="1:11">
      <c r="A27" s="39">
        <v>20</v>
      </c>
      <c r="B27" s="40" t="s">
        <v>652</v>
      </c>
      <c r="C27" s="41" t="s">
        <v>643</v>
      </c>
      <c r="D27" s="39">
        <v>2025</v>
      </c>
      <c r="E27" s="39" t="s">
        <v>629</v>
      </c>
      <c r="F27" s="39">
        <v>4800</v>
      </c>
      <c r="G27" s="39">
        <v>4800</v>
      </c>
      <c r="H27" s="39">
        <v>2025</v>
      </c>
      <c r="I27" s="39">
        <v>2025</v>
      </c>
      <c r="J27" s="39" t="s">
        <v>621</v>
      </c>
      <c r="K27" s="52" t="s">
        <v>598</v>
      </c>
    </row>
    <row r="28" s="4" customFormat="1" ht="39" customHeight="1" spans="1:11">
      <c r="A28" s="39">
        <v>21</v>
      </c>
      <c r="B28" s="40" t="s">
        <v>653</v>
      </c>
      <c r="C28" s="41" t="s">
        <v>646</v>
      </c>
      <c r="D28" s="39">
        <v>2025</v>
      </c>
      <c r="E28" s="39" t="s">
        <v>654</v>
      </c>
      <c r="F28" s="39">
        <v>4000</v>
      </c>
      <c r="G28" s="39">
        <v>4000</v>
      </c>
      <c r="H28" s="39">
        <v>2025</v>
      </c>
      <c r="I28" s="39">
        <v>2025</v>
      </c>
      <c r="J28" s="39" t="s">
        <v>621</v>
      </c>
      <c r="K28" s="52" t="s">
        <v>598</v>
      </c>
    </row>
    <row r="29" s="4" customFormat="1" ht="39" customHeight="1" spans="1:11">
      <c r="A29" s="39">
        <v>22</v>
      </c>
      <c r="B29" s="40" t="s">
        <v>655</v>
      </c>
      <c r="C29" s="41" t="s">
        <v>656</v>
      </c>
      <c r="D29" s="39" t="s">
        <v>595</v>
      </c>
      <c r="E29" s="39" t="s">
        <v>657</v>
      </c>
      <c r="F29" s="39">
        <v>22000</v>
      </c>
      <c r="G29" s="39">
        <v>22000</v>
      </c>
      <c r="H29" s="39">
        <v>2021</v>
      </c>
      <c r="I29" s="39">
        <v>2025</v>
      </c>
      <c r="J29" s="39" t="s">
        <v>621</v>
      </c>
      <c r="K29" s="52" t="s">
        <v>598</v>
      </c>
    </row>
    <row r="30" s="4" customFormat="1" ht="39" customHeight="1" spans="1:11">
      <c r="A30" s="39">
        <v>23</v>
      </c>
      <c r="B30" s="40" t="s">
        <v>658</v>
      </c>
      <c r="C30" s="41" t="s">
        <v>656</v>
      </c>
      <c r="D30" s="39" t="s">
        <v>604</v>
      </c>
      <c r="E30" s="39" t="s">
        <v>659</v>
      </c>
      <c r="F30" s="39">
        <v>22000</v>
      </c>
      <c r="G30" s="39">
        <v>22000</v>
      </c>
      <c r="H30" s="39">
        <v>2022</v>
      </c>
      <c r="I30" s="39">
        <v>2025</v>
      </c>
      <c r="J30" s="39" t="s">
        <v>621</v>
      </c>
      <c r="K30" s="52" t="s">
        <v>598</v>
      </c>
    </row>
    <row r="31" s="4" customFormat="1" ht="39" customHeight="1" spans="1:11">
      <c r="A31" s="39">
        <v>24</v>
      </c>
      <c r="B31" s="40" t="s">
        <v>660</v>
      </c>
      <c r="C31" s="41" t="s">
        <v>661</v>
      </c>
      <c r="D31" s="39" t="s">
        <v>604</v>
      </c>
      <c r="E31" s="39" t="s">
        <v>662</v>
      </c>
      <c r="F31" s="39">
        <v>37000</v>
      </c>
      <c r="G31" s="39">
        <v>37000</v>
      </c>
      <c r="H31" s="39">
        <v>2022</v>
      </c>
      <c r="I31" s="39">
        <v>2025</v>
      </c>
      <c r="J31" s="39" t="s">
        <v>621</v>
      </c>
      <c r="K31" s="52" t="s">
        <v>598</v>
      </c>
    </row>
    <row r="32" s="4" customFormat="1" ht="39" customHeight="1" spans="1:11">
      <c r="A32" s="39">
        <v>25</v>
      </c>
      <c r="B32" s="40" t="s">
        <v>663</v>
      </c>
      <c r="C32" s="41" t="s">
        <v>664</v>
      </c>
      <c r="D32" s="39" t="s">
        <v>604</v>
      </c>
      <c r="E32" s="39" t="s">
        <v>665</v>
      </c>
      <c r="F32" s="39">
        <v>4000</v>
      </c>
      <c r="G32" s="39">
        <v>4000</v>
      </c>
      <c r="H32" s="39">
        <v>2022</v>
      </c>
      <c r="I32" s="39">
        <v>2025</v>
      </c>
      <c r="J32" s="39" t="s">
        <v>621</v>
      </c>
      <c r="K32" s="52" t="s">
        <v>598</v>
      </c>
    </row>
    <row r="33" s="4" customFormat="1" ht="39" customHeight="1" spans="1:11">
      <c r="A33" s="39">
        <v>26</v>
      </c>
      <c r="B33" s="40" t="s">
        <v>666</v>
      </c>
      <c r="C33" s="41" t="s">
        <v>667</v>
      </c>
      <c r="D33" s="39" t="s">
        <v>604</v>
      </c>
      <c r="E33" s="39" t="s">
        <v>659</v>
      </c>
      <c r="F33" s="39">
        <v>15000</v>
      </c>
      <c r="G33" s="39">
        <v>15000</v>
      </c>
      <c r="H33" s="39">
        <v>2022</v>
      </c>
      <c r="I33" s="39">
        <v>2025</v>
      </c>
      <c r="J33" s="39" t="s">
        <v>621</v>
      </c>
      <c r="K33" s="52" t="s">
        <v>598</v>
      </c>
    </row>
    <row r="34" s="4" customFormat="1" ht="39" customHeight="1" spans="1:11">
      <c r="A34" s="39">
        <v>27</v>
      </c>
      <c r="B34" s="40" t="s">
        <v>668</v>
      </c>
      <c r="C34" s="41" t="s">
        <v>669</v>
      </c>
      <c r="D34" s="39" t="s">
        <v>644</v>
      </c>
      <c r="E34" s="39" t="s">
        <v>670</v>
      </c>
      <c r="F34" s="39">
        <v>6000</v>
      </c>
      <c r="G34" s="39">
        <v>6000</v>
      </c>
      <c r="H34" s="39">
        <v>2024</v>
      </c>
      <c r="I34" s="39">
        <v>2025</v>
      </c>
      <c r="J34" s="39" t="s">
        <v>621</v>
      </c>
      <c r="K34" s="52" t="s">
        <v>598</v>
      </c>
    </row>
    <row r="35" s="4" customFormat="1" ht="39" customHeight="1" spans="1:11">
      <c r="A35" s="39">
        <v>28</v>
      </c>
      <c r="B35" s="40" t="s">
        <v>671</v>
      </c>
      <c r="C35" s="41" t="s">
        <v>672</v>
      </c>
      <c r="D35" s="39" t="s">
        <v>644</v>
      </c>
      <c r="E35" s="39" t="s">
        <v>673</v>
      </c>
      <c r="F35" s="39">
        <v>12000</v>
      </c>
      <c r="G35" s="39">
        <v>12000</v>
      </c>
      <c r="H35" s="39">
        <v>2024</v>
      </c>
      <c r="I35" s="39">
        <v>2025</v>
      </c>
      <c r="J35" s="39" t="s">
        <v>621</v>
      </c>
      <c r="K35" s="52" t="s">
        <v>598</v>
      </c>
    </row>
    <row r="36" s="4" customFormat="1" ht="39" customHeight="1" spans="1:11">
      <c r="A36" s="39">
        <v>29</v>
      </c>
      <c r="B36" s="40" t="s">
        <v>674</v>
      </c>
      <c r="C36" s="41" t="s">
        <v>643</v>
      </c>
      <c r="D36" s="39" t="s">
        <v>644</v>
      </c>
      <c r="E36" s="39" t="s">
        <v>675</v>
      </c>
      <c r="F36" s="39">
        <v>2400</v>
      </c>
      <c r="G36" s="39">
        <v>2400</v>
      </c>
      <c r="H36" s="39">
        <v>2024</v>
      </c>
      <c r="I36" s="39">
        <v>2025</v>
      </c>
      <c r="J36" s="39" t="s">
        <v>621</v>
      </c>
      <c r="K36" s="52" t="s">
        <v>598</v>
      </c>
    </row>
    <row r="37" s="4" customFormat="1" ht="39" customHeight="1" spans="1:11">
      <c r="A37" s="39">
        <v>30</v>
      </c>
      <c r="B37" s="40" t="s">
        <v>676</v>
      </c>
      <c r="C37" s="41" t="s">
        <v>649</v>
      </c>
      <c r="D37" s="39" t="s">
        <v>644</v>
      </c>
      <c r="E37" s="39" t="s">
        <v>677</v>
      </c>
      <c r="F37" s="39">
        <v>3000</v>
      </c>
      <c r="G37" s="39">
        <v>3000</v>
      </c>
      <c r="H37" s="39">
        <v>2024</v>
      </c>
      <c r="I37" s="39">
        <v>2025</v>
      </c>
      <c r="J37" s="39" t="s">
        <v>621</v>
      </c>
      <c r="K37" s="52" t="s">
        <v>598</v>
      </c>
    </row>
    <row r="38" s="4" customFormat="1" ht="39" customHeight="1" spans="1:11">
      <c r="A38" s="39">
        <v>31</v>
      </c>
      <c r="B38" s="40" t="s">
        <v>678</v>
      </c>
      <c r="C38" s="41" t="s">
        <v>640</v>
      </c>
      <c r="D38" s="39" t="s">
        <v>644</v>
      </c>
      <c r="E38" s="39" t="s">
        <v>679</v>
      </c>
      <c r="F38" s="39">
        <v>4200</v>
      </c>
      <c r="G38" s="39">
        <v>4200</v>
      </c>
      <c r="H38" s="39">
        <v>2024</v>
      </c>
      <c r="I38" s="39">
        <v>2025</v>
      </c>
      <c r="J38" s="39" t="s">
        <v>621</v>
      </c>
      <c r="K38" s="52" t="s">
        <v>598</v>
      </c>
    </row>
    <row r="39" s="4" customFormat="1" ht="39" customHeight="1" spans="1:11">
      <c r="A39" s="39">
        <v>32</v>
      </c>
      <c r="B39" s="40" t="s">
        <v>680</v>
      </c>
      <c r="C39" s="41" t="s">
        <v>681</v>
      </c>
      <c r="D39" s="39">
        <v>2025</v>
      </c>
      <c r="E39" s="39" t="s">
        <v>635</v>
      </c>
      <c r="F39" s="39">
        <v>3100</v>
      </c>
      <c r="G39" s="39">
        <v>3100</v>
      </c>
      <c r="H39" s="39">
        <v>2025</v>
      </c>
      <c r="I39" s="39">
        <v>2025</v>
      </c>
      <c r="J39" s="39" t="s">
        <v>621</v>
      </c>
      <c r="K39" s="52" t="s">
        <v>598</v>
      </c>
    </row>
    <row r="40" s="4" customFormat="1" ht="39" customHeight="1" spans="1:11">
      <c r="A40" s="39">
        <v>33</v>
      </c>
      <c r="B40" s="40" t="s">
        <v>682</v>
      </c>
      <c r="C40" s="41" t="s">
        <v>683</v>
      </c>
      <c r="D40" s="39">
        <v>2025</v>
      </c>
      <c r="E40" s="39" t="s">
        <v>609</v>
      </c>
      <c r="F40" s="39">
        <v>10200</v>
      </c>
      <c r="G40" s="39">
        <v>10200</v>
      </c>
      <c r="H40" s="39">
        <v>2025</v>
      </c>
      <c r="I40" s="39">
        <v>2025</v>
      </c>
      <c r="J40" s="39" t="s">
        <v>621</v>
      </c>
      <c r="K40" s="52" t="s">
        <v>598</v>
      </c>
    </row>
    <row r="41" s="4" customFormat="1" ht="39" customHeight="1" spans="1:11">
      <c r="A41" s="39">
        <v>34</v>
      </c>
      <c r="B41" s="40" t="s">
        <v>684</v>
      </c>
      <c r="C41" s="41" t="s">
        <v>685</v>
      </c>
      <c r="D41" s="39">
        <v>2025</v>
      </c>
      <c r="E41" s="39" t="s">
        <v>686</v>
      </c>
      <c r="F41" s="39">
        <v>5400</v>
      </c>
      <c r="G41" s="39">
        <v>5400</v>
      </c>
      <c r="H41" s="39">
        <v>2025</v>
      </c>
      <c r="I41" s="39">
        <v>2025</v>
      </c>
      <c r="J41" s="39" t="s">
        <v>621</v>
      </c>
      <c r="K41" s="52" t="s">
        <v>598</v>
      </c>
    </row>
    <row r="42" s="4" customFormat="1" ht="39" customHeight="1" spans="1:11">
      <c r="A42" s="39">
        <v>35</v>
      </c>
      <c r="B42" s="40" t="s">
        <v>687</v>
      </c>
      <c r="C42" s="41" t="s">
        <v>646</v>
      </c>
      <c r="D42" s="39">
        <v>2025</v>
      </c>
      <c r="E42" s="39" t="s">
        <v>688</v>
      </c>
      <c r="F42" s="39">
        <v>2000</v>
      </c>
      <c r="G42" s="39">
        <v>2000</v>
      </c>
      <c r="H42" s="39">
        <v>2025</v>
      </c>
      <c r="I42" s="39">
        <v>2025</v>
      </c>
      <c r="J42" s="39" t="s">
        <v>621</v>
      </c>
      <c r="K42" s="52" t="s">
        <v>598</v>
      </c>
    </row>
    <row r="43" s="4" customFormat="1" ht="39" customHeight="1" spans="1:11">
      <c r="A43" s="39">
        <v>36</v>
      </c>
      <c r="B43" s="40" t="s">
        <v>689</v>
      </c>
      <c r="C43" s="41" t="s">
        <v>690</v>
      </c>
      <c r="D43" s="39">
        <v>2025</v>
      </c>
      <c r="E43" s="39" t="s">
        <v>691</v>
      </c>
      <c r="F43" s="39">
        <v>1000</v>
      </c>
      <c r="G43" s="39">
        <v>1000</v>
      </c>
      <c r="H43" s="39">
        <v>2025</v>
      </c>
      <c r="I43" s="39">
        <v>2025</v>
      </c>
      <c r="J43" s="39" t="s">
        <v>621</v>
      </c>
      <c r="K43" s="52" t="s">
        <v>598</v>
      </c>
    </row>
    <row r="44" s="4" customFormat="1" ht="39" customHeight="1" spans="1:11">
      <c r="A44" s="39">
        <v>37</v>
      </c>
      <c r="B44" s="40" t="s">
        <v>692</v>
      </c>
      <c r="C44" s="41" t="s">
        <v>693</v>
      </c>
      <c r="D44" s="39">
        <v>2025</v>
      </c>
      <c r="E44" s="39" t="s">
        <v>694</v>
      </c>
      <c r="F44" s="39">
        <v>2600</v>
      </c>
      <c r="G44" s="39">
        <v>2600</v>
      </c>
      <c r="H44" s="39">
        <v>2025</v>
      </c>
      <c r="I44" s="39">
        <v>2025</v>
      </c>
      <c r="J44" s="39" t="s">
        <v>621</v>
      </c>
      <c r="K44" s="52" t="s">
        <v>598</v>
      </c>
    </row>
    <row r="45" s="4" customFormat="1" ht="39" customHeight="1" spans="1:11">
      <c r="A45" s="39">
        <v>38</v>
      </c>
      <c r="B45" s="40" t="s">
        <v>695</v>
      </c>
      <c r="C45" s="41" t="s">
        <v>696</v>
      </c>
      <c r="D45" s="39">
        <v>2025</v>
      </c>
      <c r="E45" s="39" t="s">
        <v>697</v>
      </c>
      <c r="F45" s="39">
        <v>700</v>
      </c>
      <c r="G45" s="39">
        <v>700</v>
      </c>
      <c r="H45" s="39">
        <v>2025</v>
      </c>
      <c r="I45" s="39">
        <v>2025</v>
      </c>
      <c r="J45" s="39" t="s">
        <v>621</v>
      </c>
      <c r="K45" s="52" t="s">
        <v>598</v>
      </c>
    </row>
    <row r="46" s="4" customFormat="1" ht="39" customHeight="1" spans="1:11">
      <c r="A46" s="39">
        <v>39</v>
      </c>
      <c r="B46" s="40" t="s">
        <v>698</v>
      </c>
      <c r="C46" s="41" t="s">
        <v>651</v>
      </c>
      <c r="D46" s="39">
        <v>2025</v>
      </c>
      <c r="E46" s="39" t="s">
        <v>686</v>
      </c>
      <c r="F46" s="39">
        <v>1600</v>
      </c>
      <c r="G46" s="39">
        <v>1600</v>
      </c>
      <c r="H46" s="39">
        <v>2025</v>
      </c>
      <c r="I46" s="39">
        <v>2025</v>
      </c>
      <c r="J46" s="39" t="s">
        <v>621</v>
      </c>
      <c r="K46" s="52" t="s">
        <v>598</v>
      </c>
    </row>
    <row r="47" s="4" customFormat="1" ht="39" customHeight="1" spans="1:11">
      <c r="A47" s="39">
        <v>40</v>
      </c>
      <c r="B47" s="40" t="s">
        <v>699</v>
      </c>
      <c r="C47" s="41" t="s">
        <v>700</v>
      </c>
      <c r="D47" s="39">
        <v>2025</v>
      </c>
      <c r="E47" s="39" t="s">
        <v>701</v>
      </c>
      <c r="F47" s="39">
        <v>800</v>
      </c>
      <c r="G47" s="39">
        <v>800</v>
      </c>
      <c r="H47" s="39">
        <v>2025</v>
      </c>
      <c r="I47" s="39">
        <v>2025</v>
      </c>
      <c r="J47" s="39" t="s">
        <v>621</v>
      </c>
      <c r="K47" s="52" t="s">
        <v>598</v>
      </c>
    </row>
    <row r="48" s="4" customFormat="1" ht="39" customHeight="1" spans="1:11">
      <c r="A48" s="39">
        <v>41</v>
      </c>
      <c r="B48" s="40" t="s">
        <v>702</v>
      </c>
      <c r="C48" s="41" t="s">
        <v>649</v>
      </c>
      <c r="D48" s="39">
        <v>2025</v>
      </c>
      <c r="E48" s="39" t="s">
        <v>701</v>
      </c>
      <c r="F48" s="39">
        <v>3000</v>
      </c>
      <c r="G48" s="39">
        <v>3000</v>
      </c>
      <c r="H48" s="39">
        <v>2025</v>
      </c>
      <c r="I48" s="39">
        <v>2025</v>
      </c>
      <c r="J48" s="39" t="s">
        <v>621</v>
      </c>
      <c r="K48" s="52" t="s">
        <v>598</v>
      </c>
    </row>
    <row r="49" s="4" customFormat="1" ht="39" customHeight="1" spans="1:11">
      <c r="A49" s="39">
        <v>42</v>
      </c>
      <c r="B49" s="40" t="s">
        <v>703</v>
      </c>
      <c r="C49" s="41" t="s">
        <v>704</v>
      </c>
      <c r="D49" s="39" t="s">
        <v>595</v>
      </c>
      <c r="E49" s="39"/>
      <c r="F49" s="39">
        <v>31998</v>
      </c>
      <c r="G49" s="39">
        <v>31998</v>
      </c>
      <c r="H49" s="39">
        <v>2021</v>
      </c>
      <c r="I49" s="39">
        <v>2025</v>
      </c>
      <c r="J49" s="39" t="s">
        <v>621</v>
      </c>
      <c r="K49" s="52" t="s">
        <v>598</v>
      </c>
    </row>
    <row r="50" s="4" customFormat="1" ht="39" customHeight="1" spans="1:11">
      <c r="A50" s="39">
        <v>43</v>
      </c>
      <c r="B50" s="40" t="s">
        <v>705</v>
      </c>
      <c r="C50" s="41" t="s">
        <v>706</v>
      </c>
      <c r="D50" s="39" t="s">
        <v>595</v>
      </c>
      <c r="E50" s="39"/>
      <c r="F50" s="39">
        <v>66150</v>
      </c>
      <c r="G50" s="39">
        <v>66150</v>
      </c>
      <c r="H50" s="39">
        <v>2021</v>
      </c>
      <c r="I50" s="39">
        <v>2025</v>
      </c>
      <c r="J50" s="39" t="s">
        <v>621</v>
      </c>
      <c r="K50" s="52" t="s">
        <v>598</v>
      </c>
    </row>
    <row r="51" s="4" customFormat="1" ht="39" customHeight="1" spans="1:11">
      <c r="A51" s="39">
        <v>44</v>
      </c>
      <c r="B51" s="40" t="s">
        <v>707</v>
      </c>
      <c r="C51" s="41" t="s">
        <v>708</v>
      </c>
      <c r="D51" s="39" t="s">
        <v>644</v>
      </c>
      <c r="E51" s="39"/>
      <c r="F51" s="39">
        <v>26775</v>
      </c>
      <c r="G51" s="39">
        <v>26775</v>
      </c>
      <c r="H51" s="39">
        <v>2024</v>
      </c>
      <c r="I51" s="39">
        <v>2025</v>
      </c>
      <c r="J51" s="39" t="s">
        <v>621</v>
      </c>
      <c r="K51" s="52" t="s">
        <v>598</v>
      </c>
    </row>
    <row r="52" s="4" customFormat="1" ht="39" customHeight="1" spans="1:11">
      <c r="A52" s="39">
        <v>45</v>
      </c>
      <c r="B52" s="40" t="s">
        <v>709</v>
      </c>
      <c r="C52" s="41" t="s">
        <v>710</v>
      </c>
      <c r="D52" s="39" t="s">
        <v>595</v>
      </c>
      <c r="E52" s="39"/>
      <c r="F52" s="39">
        <v>16100</v>
      </c>
      <c r="G52" s="39">
        <v>16100</v>
      </c>
      <c r="H52" s="39">
        <v>2021</v>
      </c>
      <c r="I52" s="39">
        <v>2025</v>
      </c>
      <c r="J52" s="39" t="s">
        <v>621</v>
      </c>
      <c r="K52" s="52" t="s">
        <v>598</v>
      </c>
    </row>
    <row r="53" s="4" customFormat="1" ht="39" customHeight="1" spans="1:11">
      <c r="A53" s="39">
        <v>46</v>
      </c>
      <c r="B53" s="40" t="s">
        <v>711</v>
      </c>
      <c r="C53" s="41" t="s">
        <v>712</v>
      </c>
      <c r="D53" s="39" t="s">
        <v>595</v>
      </c>
      <c r="E53" s="39"/>
      <c r="F53" s="39">
        <v>2034</v>
      </c>
      <c r="G53" s="39">
        <v>2034</v>
      </c>
      <c r="H53" s="39">
        <v>2021</v>
      </c>
      <c r="I53" s="39">
        <v>2025</v>
      </c>
      <c r="J53" s="39" t="s">
        <v>621</v>
      </c>
      <c r="K53" s="52" t="s">
        <v>598</v>
      </c>
    </row>
    <row r="54" s="4" customFormat="1" ht="39" customHeight="1" spans="1:11">
      <c r="A54" s="39">
        <v>47</v>
      </c>
      <c r="B54" s="40" t="s">
        <v>713</v>
      </c>
      <c r="C54" s="41" t="s">
        <v>714</v>
      </c>
      <c r="D54" s="39" t="s">
        <v>595</v>
      </c>
      <c r="E54" s="39"/>
      <c r="F54" s="39">
        <v>5000</v>
      </c>
      <c r="G54" s="39">
        <v>5000</v>
      </c>
      <c r="H54" s="39">
        <v>2021</v>
      </c>
      <c r="I54" s="39">
        <v>2025</v>
      </c>
      <c r="J54" s="39" t="s">
        <v>621</v>
      </c>
      <c r="K54" s="52" t="s">
        <v>598</v>
      </c>
    </row>
    <row r="55" s="4" customFormat="1" ht="39" customHeight="1" spans="1:11">
      <c r="A55" s="39">
        <v>48</v>
      </c>
      <c r="B55" s="40" t="s">
        <v>715</v>
      </c>
      <c r="C55" s="41" t="s">
        <v>716</v>
      </c>
      <c r="D55" s="39" t="s">
        <v>595</v>
      </c>
      <c r="E55" s="39" t="s">
        <v>717</v>
      </c>
      <c r="F55" s="39">
        <v>16000</v>
      </c>
      <c r="G55" s="39">
        <v>16000</v>
      </c>
      <c r="H55" s="39">
        <v>2021</v>
      </c>
      <c r="I55" s="39">
        <v>2025</v>
      </c>
      <c r="J55" s="39" t="s">
        <v>621</v>
      </c>
      <c r="K55" s="52" t="s">
        <v>598</v>
      </c>
    </row>
    <row r="56" s="4" customFormat="1" ht="39" customHeight="1" spans="1:11">
      <c r="A56" s="39">
        <v>49</v>
      </c>
      <c r="B56" s="40" t="s">
        <v>718</v>
      </c>
      <c r="C56" s="41" t="s">
        <v>716</v>
      </c>
      <c r="D56" s="39" t="s">
        <v>595</v>
      </c>
      <c r="E56" s="39" t="s">
        <v>717</v>
      </c>
      <c r="F56" s="39">
        <v>16000</v>
      </c>
      <c r="G56" s="39">
        <v>16000</v>
      </c>
      <c r="H56" s="39">
        <v>2021</v>
      </c>
      <c r="I56" s="39">
        <v>2025</v>
      </c>
      <c r="J56" s="39" t="s">
        <v>621</v>
      </c>
      <c r="K56" s="52" t="s">
        <v>598</v>
      </c>
    </row>
    <row r="57" s="4" customFormat="1" ht="39" customHeight="1" spans="1:11">
      <c r="A57" s="39">
        <v>50</v>
      </c>
      <c r="B57" s="40" t="s">
        <v>719</v>
      </c>
      <c r="C57" s="41" t="s">
        <v>720</v>
      </c>
      <c r="D57" s="39" t="s">
        <v>595</v>
      </c>
      <c r="E57" s="39" t="s">
        <v>721</v>
      </c>
      <c r="F57" s="39">
        <v>1000</v>
      </c>
      <c r="G57" s="39">
        <v>1000</v>
      </c>
      <c r="H57" s="39">
        <v>2021</v>
      </c>
      <c r="I57" s="39">
        <v>2025</v>
      </c>
      <c r="J57" s="39" t="s">
        <v>621</v>
      </c>
      <c r="K57" s="52" t="s">
        <v>598</v>
      </c>
    </row>
    <row r="58" s="4" customFormat="1" ht="39" customHeight="1" spans="1:11">
      <c r="A58" s="39">
        <v>51</v>
      </c>
      <c r="B58" s="40" t="s">
        <v>722</v>
      </c>
      <c r="C58" s="41" t="s">
        <v>723</v>
      </c>
      <c r="D58" s="39" t="s">
        <v>595</v>
      </c>
      <c r="E58" s="39" t="s">
        <v>620</v>
      </c>
      <c r="F58" s="39">
        <v>69600</v>
      </c>
      <c r="G58" s="39">
        <v>69600</v>
      </c>
      <c r="H58" s="39">
        <v>2021</v>
      </c>
      <c r="I58" s="39">
        <v>2025</v>
      </c>
      <c r="J58" s="39" t="s">
        <v>621</v>
      </c>
      <c r="K58" s="52" t="s">
        <v>598</v>
      </c>
    </row>
    <row r="59" s="4" customFormat="1" ht="39" customHeight="1" spans="1:11">
      <c r="A59" s="39">
        <v>52</v>
      </c>
      <c r="B59" s="40" t="s">
        <v>724</v>
      </c>
      <c r="C59" s="41" t="s">
        <v>725</v>
      </c>
      <c r="D59" s="39" t="s">
        <v>595</v>
      </c>
      <c r="E59" s="39" t="s">
        <v>596</v>
      </c>
      <c r="F59" s="39">
        <v>20000</v>
      </c>
      <c r="G59" s="39">
        <v>20000</v>
      </c>
      <c r="H59" s="39">
        <v>2021</v>
      </c>
      <c r="I59" s="39">
        <v>2025</v>
      </c>
      <c r="J59" s="39" t="s">
        <v>621</v>
      </c>
      <c r="K59" s="52" t="s">
        <v>598</v>
      </c>
    </row>
    <row r="60" s="4" customFormat="1" ht="39" customHeight="1" spans="1:11">
      <c r="A60" s="39">
        <v>53</v>
      </c>
      <c r="B60" s="40" t="s">
        <v>726</v>
      </c>
      <c r="C60" s="41" t="s">
        <v>727</v>
      </c>
      <c r="D60" s="39" t="s">
        <v>595</v>
      </c>
      <c r="E60" s="39" t="s">
        <v>728</v>
      </c>
      <c r="F60" s="39">
        <v>6000</v>
      </c>
      <c r="G60" s="39">
        <v>6000</v>
      </c>
      <c r="H60" s="39">
        <v>2021</v>
      </c>
      <c r="I60" s="39">
        <v>2025</v>
      </c>
      <c r="J60" s="39" t="s">
        <v>621</v>
      </c>
      <c r="K60" s="52" t="s">
        <v>598</v>
      </c>
    </row>
    <row r="61" s="4" customFormat="1" ht="39" customHeight="1" spans="1:11">
      <c r="A61" s="39">
        <v>54</v>
      </c>
      <c r="B61" s="40" t="s">
        <v>729</v>
      </c>
      <c r="C61" s="41" t="s">
        <v>730</v>
      </c>
      <c r="D61" s="39" t="s">
        <v>595</v>
      </c>
      <c r="E61" s="39" t="s">
        <v>731</v>
      </c>
      <c r="F61" s="39">
        <v>915000</v>
      </c>
      <c r="G61" s="39">
        <v>915000</v>
      </c>
      <c r="H61" s="39">
        <v>2021</v>
      </c>
      <c r="I61" s="39">
        <v>2025</v>
      </c>
      <c r="J61" s="39" t="s">
        <v>621</v>
      </c>
      <c r="K61" s="52" t="s">
        <v>598</v>
      </c>
    </row>
    <row r="62" s="4" customFormat="1" ht="39" customHeight="1" spans="1:11">
      <c r="A62" s="39">
        <v>55</v>
      </c>
      <c r="B62" s="40" t="s">
        <v>732</v>
      </c>
      <c r="C62" s="41" t="s">
        <v>733</v>
      </c>
      <c r="D62" s="39" t="s">
        <v>595</v>
      </c>
      <c r="E62" s="39" t="s">
        <v>734</v>
      </c>
      <c r="F62" s="39">
        <v>20000</v>
      </c>
      <c r="G62" s="39">
        <v>20000</v>
      </c>
      <c r="H62" s="39">
        <v>2021</v>
      </c>
      <c r="I62" s="39">
        <v>2025</v>
      </c>
      <c r="J62" s="39" t="s">
        <v>621</v>
      </c>
      <c r="K62" s="52" t="s">
        <v>598</v>
      </c>
    </row>
    <row r="63" s="3" customFormat="1" ht="23" customHeight="1" spans="1:11">
      <c r="A63" s="42" t="s">
        <v>735</v>
      </c>
      <c r="B63" s="38" t="s">
        <v>736</v>
      </c>
      <c r="C63" s="35">
        <v>3</v>
      </c>
      <c r="D63" s="35"/>
      <c r="E63" s="35"/>
      <c r="F63" s="35">
        <f>SUM(F64:F66)</f>
        <v>3032000</v>
      </c>
      <c r="G63" s="35">
        <f>SUM(G64:G66)</f>
        <v>1050000</v>
      </c>
      <c r="H63" s="35"/>
      <c r="I63" s="35"/>
      <c r="J63" s="35"/>
      <c r="K63" s="51"/>
    </row>
    <row r="64" s="3" customFormat="1" ht="49" customHeight="1" spans="1:11">
      <c r="A64" s="39">
        <v>1</v>
      </c>
      <c r="B64" s="40" t="s">
        <v>737</v>
      </c>
      <c r="C64" s="40" t="s">
        <v>738</v>
      </c>
      <c r="D64" s="39" t="s">
        <v>638</v>
      </c>
      <c r="E64" s="39" t="s">
        <v>620</v>
      </c>
      <c r="F64" s="43">
        <v>552000</v>
      </c>
      <c r="G64" s="43">
        <v>250000</v>
      </c>
      <c r="H64" s="39">
        <v>2023</v>
      </c>
      <c r="I64" s="39">
        <v>2025</v>
      </c>
      <c r="J64" s="39" t="s">
        <v>597</v>
      </c>
      <c r="K64" s="52" t="s">
        <v>598</v>
      </c>
    </row>
    <row r="65" s="3" customFormat="1" ht="49" customHeight="1" spans="1:11">
      <c r="A65" s="39">
        <v>2</v>
      </c>
      <c r="B65" s="40" t="s">
        <v>739</v>
      </c>
      <c r="C65" s="40" t="s">
        <v>740</v>
      </c>
      <c r="D65" s="39" t="s">
        <v>608</v>
      </c>
      <c r="E65" s="39" t="s">
        <v>620</v>
      </c>
      <c r="F65" s="39">
        <v>1080000</v>
      </c>
      <c r="G65" s="39">
        <v>350000</v>
      </c>
      <c r="H65" s="39">
        <v>2025</v>
      </c>
      <c r="I65" s="39">
        <v>2035</v>
      </c>
      <c r="J65" s="39" t="s">
        <v>597</v>
      </c>
      <c r="K65" s="52" t="s">
        <v>598</v>
      </c>
    </row>
    <row r="66" s="3" customFormat="1" ht="49" customHeight="1" spans="1:11">
      <c r="A66" s="39">
        <v>3</v>
      </c>
      <c r="B66" s="53" t="s">
        <v>741</v>
      </c>
      <c r="C66" s="40" t="s">
        <v>742</v>
      </c>
      <c r="D66" s="39" t="s">
        <v>608</v>
      </c>
      <c r="E66" s="39" t="s">
        <v>620</v>
      </c>
      <c r="F66" s="39">
        <v>1400000</v>
      </c>
      <c r="G66" s="39">
        <v>450000</v>
      </c>
      <c r="H66" s="39">
        <v>2025</v>
      </c>
      <c r="I66" s="39">
        <v>2035</v>
      </c>
      <c r="J66" s="39" t="s">
        <v>597</v>
      </c>
      <c r="K66" s="52" t="s">
        <v>598</v>
      </c>
    </row>
    <row r="67" s="6" customFormat="1" ht="26" customHeight="1" spans="1:11">
      <c r="A67" s="42" t="s">
        <v>743</v>
      </c>
      <c r="B67" s="38" t="s">
        <v>744</v>
      </c>
      <c r="C67" s="35">
        <v>1</v>
      </c>
      <c r="D67" s="35"/>
      <c r="E67" s="35"/>
      <c r="F67" s="54">
        <f>SUM(F68:F68)</f>
        <v>30000</v>
      </c>
      <c r="G67" s="54">
        <f>SUM(G68:G68)</f>
        <v>30000</v>
      </c>
      <c r="H67" s="37"/>
      <c r="I67" s="37"/>
      <c r="J67" s="37"/>
      <c r="K67" s="51"/>
    </row>
    <row r="68" customFormat="1" ht="39" customHeight="1" spans="1:11">
      <c r="A68" s="39">
        <v>1</v>
      </c>
      <c r="B68" s="40" t="s">
        <v>745</v>
      </c>
      <c r="C68" s="40" t="s">
        <v>746</v>
      </c>
      <c r="D68" s="39" t="s">
        <v>608</v>
      </c>
      <c r="E68" s="39" t="s">
        <v>620</v>
      </c>
      <c r="F68" s="39">
        <v>30000</v>
      </c>
      <c r="G68" s="39">
        <f>F68</f>
        <v>30000</v>
      </c>
      <c r="H68" s="39">
        <v>2025</v>
      </c>
      <c r="I68" s="39">
        <v>2035</v>
      </c>
      <c r="J68" s="39" t="s">
        <v>597</v>
      </c>
      <c r="K68" s="52" t="s">
        <v>598</v>
      </c>
    </row>
    <row r="69" s="6" customFormat="1" ht="26" customHeight="1" spans="1:11">
      <c r="A69" s="42" t="s">
        <v>747</v>
      </c>
      <c r="B69" s="38" t="s">
        <v>748</v>
      </c>
      <c r="C69" s="35">
        <v>2</v>
      </c>
      <c r="D69" s="35"/>
      <c r="E69" s="35"/>
      <c r="F69" s="54">
        <f>SUM(F70:F71)</f>
        <v>28000</v>
      </c>
      <c r="G69" s="54">
        <f>SUM(G70:G71)</f>
        <v>28000</v>
      </c>
      <c r="H69" s="37"/>
      <c r="I69" s="37"/>
      <c r="J69" s="37"/>
      <c r="K69" s="51"/>
    </row>
    <row r="70" s="3" customFormat="1" ht="39" customHeight="1" spans="1:11">
      <c r="A70" s="39">
        <v>1</v>
      </c>
      <c r="B70" s="53" t="s">
        <v>749</v>
      </c>
      <c r="C70" s="53" t="s">
        <v>750</v>
      </c>
      <c r="D70" s="55" t="s">
        <v>604</v>
      </c>
      <c r="E70" s="55" t="s">
        <v>717</v>
      </c>
      <c r="F70" s="55">
        <v>10000</v>
      </c>
      <c r="G70" s="55">
        <v>10000</v>
      </c>
      <c r="H70" s="55">
        <v>2022</v>
      </c>
      <c r="I70" s="55">
        <v>2025</v>
      </c>
      <c r="J70" s="55" t="s">
        <v>597</v>
      </c>
      <c r="K70" s="69" t="s">
        <v>598</v>
      </c>
    </row>
    <row r="71" s="3" customFormat="1" ht="39" customHeight="1" spans="1:11">
      <c r="A71" s="39">
        <v>2</v>
      </c>
      <c r="B71" s="53" t="s">
        <v>751</v>
      </c>
      <c r="C71" s="53" t="s">
        <v>752</v>
      </c>
      <c r="D71" s="55" t="s">
        <v>604</v>
      </c>
      <c r="E71" s="55" t="s">
        <v>753</v>
      </c>
      <c r="F71" s="55">
        <v>18000</v>
      </c>
      <c r="G71" s="55">
        <v>18000</v>
      </c>
      <c r="H71" s="55">
        <v>2022</v>
      </c>
      <c r="I71" s="55">
        <v>2025</v>
      </c>
      <c r="J71" s="55" t="s">
        <v>597</v>
      </c>
      <c r="K71" s="69" t="s">
        <v>598</v>
      </c>
    </row>
    <row r="72" s="6" customFormat="1" ht="36" spans="1:11">
      <c r="A72" s="56" t="s">
        <v>754</v>
      </c>
      <c r="B72" s="38" t="s">
        <v>755</v>
      </c>
      <c r="C72" s="35">
        <v>2</v>
      </c>
      <c r="D72" s="35"/>
      <c r="E72" s="35"/>
      <c r="F72" s="35">
        <f>SUM(F73:F74)</f>
        <v>2000000</v>
      </c>
      <c r="G72" s="35">
        <f>SUM(G73:G74)</f>
        <v>2000000</v>
      </c>
      <c r="H72" s="37"/>
      <c r="I72" s="37"/>
      <c r="J72" s="37"/>
      <c r="K72" s="51"/>
    </row>
    <row r="73" ht="39" customHeight="1" spans="1:11">
      <c r="A73" s="55">
        <v>1</v>
      </c>
      <c r="B73" s="53" t="s">
        <v>756</v>
      </c>
      <c r="C73" s="53" t="s">
        <v>757</v>
      </c>
      <c r="D73" s="55" t="s">
        <v>644</v>
      </c>
      <c r="E73" s="55" t="s">
        <v>758</v>
      </c>
      <c r="F73" s="55">
        <v>1000000</v>
      </c>
      <c r="G73" s="55">
        <v>1000000</v>
      </c>
      <c r="H73" s="55">
        <v>2024.1</v>
      </c>
      <c r="I73" s="55">
        <v>2025.12</v>
      </c>
      <c r="J73" s="55" t="s">
        <v>621</v>
      </c>
      <c r="K73" s="69" t="s">
        <v>759</v>
      </c>
    </row>
    <row r="74" ht="26" customHeight="1" spans="1:11">
      <c r="A74" s="55">
        <v>2</v>
      </c>
      <c r="B74" s="53" t="s">
        <v>760</v>
      </c>
      <c r="C74" s="53" t="s">
        <v>761</v>
      </c>
      <c r="D74" s="55" t="s">
        <v>644</v>
      </c>
      <c r="E74" s="55" t="s">
        <v>762</v>
      </c>
      <c r="F74" s="55">
        <v>1000000</v>
      </c>
      <c r="G74" s="55">
        <v>1000000</v>
      </c>
      <c r="H74" s="55">
        <v>2024.6</v>
      </c>
      <c r="I74" s="55">
        <v>2025.12</v>
      </c>
      <c r="J74" s="55" t="s">
        <v>621</v>
      </c>
      <c r="K74" s="69" t="s">
        <v>759</v>
      </c>
    </row>
    <row r="75" s="7" customFormat="1" ht="36" spans="1:11">
      <c r="A75" s="42" t="s">
        <v>763</v>
      </c>
      <c r="B75" s="38" t="s">
        <v>764</v>
      </c>
      <c r="C75" s="35">
        <v>5</v>
      </c>
      <c r="D75" s="37"/>
      <c r="E75" s="37"/>
      <c r="F75" s="35">
        <f>SUM(F76:F80)</f>
        <v>57800</v>
      </c>
      <c r="G75" s="35">
        <f>SUM(G76:G80)</f>
        <v>57800</v>
      </c>
      <c r="H75" s="37"/>
      <c r="I75" s="37"/>
      <c r="J75" s="37"/>
      <c r="K75" s="51"/>
    </row>
    <row r="76" s="8" customFormat="1" ht="58" customHeight="1" spans="1:11">
      <c r="A76" s="57">
        <v>1</v>
      </c>
      <c r="B76" s="41" t="s">
        <v>765</v>
      </c>
      <c r="C76" s="41" t="s">
        <v>766</v>
      </c>
      <c r="D76" s="57" t="s">
        <v>767</v>
      </c>
      <c r="E76" s="57" t="s">
        <v>758</v>
      </c>
      <c r="F76" s="57">
        <v>18800</v>
      </c>
      <c r="G76" s="57">
        <v>18800</v>
      </c>
      <c r="H76" s="57">
        <v>2020.8</v>
      </c>
      <c r="I76" s="57">
        <v>2022.12</v>
      </c>
      <c r="J76" s="57" t="s">
        <v>621</v>
      </c>
      <c r="K76" s="70" t="s">
        <v>759</v>
      </c>
    </row>
    <row r="77" s="9" customFormat="1" ht="39" customHeight="1" spans="1:11">
      <c r="A77" s="57">
        <v>2</v>
      </c>
      <c r="B77" s="58" t="s">
        <v>768</v>
      </c>
      <c r="C77" s="53" t="s">
        <v>769</v>
      </c>
      <c r="D77" s="59" t="s">
        <v>595</v>
      </c>
      <c r="E77" s="55" t="s">
        <v>770</v>
      </c>
      <c r="F77" s="55">
        <v>13000</v>
      </c>
      <c r="G77" s="43">
        <f t="shared" ref="G77:G80" si="0">F77</f>
        <v>13000</v>
      </c>
      <c r="H77" s="55">
        <v>2021</v>
      </c>
      <c r="I77" s="55">
        <v>2025</v>
      </c>
      <c r="J77" s="55" t="s">
        <v>621</v>
      </c>
      <c r="K77" s="69" t="s">
        <v>598</v>
      </c>
    </row>
    <row r="78" s="9" customFormat="1" ht="39" customHeight="1" spans="1:11">
      <c r="A78" s="57">
        <v>3</v>
      </c>
      <c r="B78" s="58" t="s">
        <v>771</v>
      </c>
      <c r="C78" s="60" t="s">
        <v>772</v>
      </c>
      <c r="D78" s="59" t="s">
        <v>595</v>
      </c>
      <c r="E78" s="55" t="s">
        <v>620</v>
      </c>
      <c r="F78" s="55">
        <v>5000</v>
      </c>
      <c r="G78" s="43">
        <f t="shared" si="0"/>
        <v>5000</v>
      </c>
      <c r="H78" s="55">
        <v>2021</v>
      </c>
      <c r="I78" s="55">
        <v>2025</v>
      </c>
      <c r="J78" s="55" t="s">
        <v>621</v>
      </c>
      <c r="K78" s="69" t="s">
        <v>598</v>
      </c>
    </row>
    <row r="79" s="9" customFormat="1" ht="39" customHeight="1" spans="1:11">
      <c r="A79" s="57">
        <v>4</v>
      </c>
      <c r="B79" s="58" t="s">
        <v>773</v>
      </c>
      <c r="C79" s="60" t="s">
        <v>774</v>
      </c>
      <c r="D79" s="59" t="s">
        <v>595</v>
      </c>
      <c r="E79" s="55" t="s">
        <v>620</v>
      </c>
      <c r="F79" s="55">
        <v>3000</v>
      </c>
      <c r="G79" s="43">
        <f t="shared" si="0"/>
        <v>3000</v>
      </c>
      <c r="H79" s="55">
        <v>2021</v>
      </c>
      <c r="I79" s="55">
        <v>2025</v>
      </c>
      <c r="J79" s="55" t="s">
        <v>621</v>
      </c>
      <c r="K79" s="69" t="s">
        <v>598</v>
      </c>
    </row>
    <row r="80" ht="39" customHeight="1" spans="1:11">
      <c r="A80" s="57">
        <v>5</v>
      </c>
      <c r="B80" s="58" t="s">
        <v>775</v>
      </c>
      <c r="C80" s="53" t="s">
        <v>776</v>
      </c>
      <c r="D80" s="59" t="s">
        <v>595</v>
      </c>
      <c r="E80" s="61" t="s">
        <v>777</v>
      </c>
      <c r="F80" s="55">
        <v>18000</v>
      </c>
      <c r="G80" s="43">
        <f t="shared" si="0"/>
        <v>18000</v>
      </c>
      <c r="H80" s="55">
        <v>2023</v>
      </c>
      <c r="I80" s="55">
        <v>2025</v>
      </c>
      <c r="J80" s="55" t="s">
        <v>621</v>
      </c>
      <c r="K80" s="69" t="s">
        <v>598</v>
      </c>
    </row>
    <row r="81" s="7" customFormat="1" ht="24" customHeight="1" spans="1:11">
      <c r="A81" s="42" t="s">
        <v>778</v>
      </c>
      <c r="B81" s="38" t="s">
        <v>779</v>
      </c>
      <c r="C81" s="35">
        <v>1</v>
      </c>
      <c r="D81" s="37"/>
      <c r="E81" s="37"/>
      <c r="F81" s="35">
        <f>SUM(F82:F82)</f>
        <v>103494.97</v>
      </c>
      <c r="G81" s="35">
        <f>SUM(G82:G82)</f>
        <v>103494.97</v>
      </c>
      <c r="H81" s="37"/>
      <c r="I81" s="37"/>
      <c r="J81" s="37"/>
      <c r="K81" s="51"/>
    </row>
    <row r="82" ht="39" customHeight="1" spans="1:11">
      <c r="A82" s="39">
        <v>1</v>
      </c>
      <c r="B82" s="62" t="s">
        <v>780</v>
      </c>
      <c r="C82" s="53" t="s">
        <v>781</v>
      </c>
      <c r="D82" s="63" t="s">
        <v>595</v>
      </c>
      <c r="E82" s="63" t="s">
        <v>782</v>
      </c>
      <c r="F82" s="64">
        <v>103494.97</v>
      </c>
      <c r="G82" s="64">
        <v>103494.97</v>
      </c>
      <c r="H82" s="63">
        <v>2021</v>
      </c>
      <c r="I82" s="63">
        <v>2025</v>
      </c>
      <c r="J82" s="63" t="s">
        <v>783</v>
      </c>
      <c r="K82" s="69" t="s">
        <v>784</v>
      </c>
    </row>
    <row r="83" spans="1:11">
      <c r="A83" s="39"/>
      <c r="B83" s="62"/>
      <c r="C83" s="53"/>
      <c r="D83" s="63"/>
      <c r="E83" s="63"/>
      <c r="F83" s="64"/>
      <c r="G83" s="64"/>
      <c r="H83" s="63"/>
      <c r="I83" s="63"/>
      <c r="J83" s="63"/>
      <c r="K83" s="69"/>
    </row>
    <row r="84" spans="1:11">
      <c r="A84" s="65" t="s">
        <v>785</v>
      </c>
      <c r="B84" s="36" t="s">
        <v>786</v>
      </c>
      <c r="C84" s="37">
        <v>507</v>
      </c>
      <c r="D84" s="37"/>
      <c r="E84" s="37"/>
      <c r="F84" s="37">
        <f>SUM(F85:F591)</f>
        <v>4903389.74872305</v>
      </c>
      <c r="G84" s="37">
        <f>SUM(G85:G591)</f>
        <v>1257558.02531646</v>
      </c>
      <c r="H84" s="35"/>
      <c r="I84" s="35"/>
      <c r="J84" s="35"/>
      <c r="K84" s="51"/>
    </row>
    <row r="85" ht="51" customHeight="1" spans="1:11">
      <c r="A85" s="39">
        <v>1</v>
      </c>
      <c r="B85" s="40" t="s">
        <v>787</v>
      </c>
      <c r="C85" s="40" t="s">
        <v>788</v>
      </c>
      <c r="D85" s="39" t="s">
        <v>595</v>
      </c>
      <c r="E85" s="39" t="s">
        <v>782</v>
      </c>
      <c r="F85" s="39">
        <v>20544</v>
      </c>
      <c r="G85" s="39">
        <v>20544</v>
      </c>
      <c r="H85" s="66">
        <v>2021</v>
      </c>
      <c r="I85" s="66">
        <v>2025</v>
      </c>
      <c r="J85" s="40" t="s">
        <v>783</v>
      </c>
      <c r="K85" s="69" t="s">
        <v>784</v>
      </c>
    </row>
    <row r="86" ht="51" customHeight="1" spans="1:11">
      <c r="A86" s="39">
        <v>2</v>
      </c>
      <c r="B86" s="40" t="s">
        <v>789</v>
      </c>
      <c r="C86" s="40" t="s">
        <v>790</v>
      </c>
      <c r="D86" s="39" t="s">
        <v>791</v>
      </c>
      <c r="E86" s="39" t="s">
        <v>620</v>
      </c>
      <c r="F86" s="39">
        <v>8000</v>
      </c>
      <c r="G86" s="39">
        <v>8000</v>
      </c>
      <c r="H86" s="66"/>
      <c r="I86" s="66"/>
      <c r="J86" s="40"/>
      <c r="K86" s="40" t="s">
        <v>792</v>
      </c>
    </row>
    <row r="87" ht="51" customHeight="1" spans="1:11">
      <c r="A87" s="39">
        <v>3</v>
      </c>
      <c r="B87" s="40" t="s">
        <v>793</v>
      </c>
      <c r="C87" s="40" t="s">
        <v>794</v>
      </c>
      <c r="D87" s="39" t="s">
        <v>767</v>
      </c>
      <c r="E87" s="39" t="s">
        <v>620</v>
      </c>
      <c r="F87" s="39">
        <v>5670</v>
      </c>
      <c r="G87" s="39">
        <v>5670</v>
      </c>
      <c r="H87" s="67">
        <v>44197</v>
      </c>
      <c r="I87" s="68">
        <v>44926</v>
      </c>
      <c r="J87" s="40" t="s">
        <v>795</v>
      </c>
      <c r="K87" s="40" t="s">
        <v>796</v>
      </c>
    </row>
    <row r="88" ht="51" customHeight="1" spans="1:11">
      <c r="A88" s="39">
        <v>4</v>
      </c>
      <c r="B88" s="40" t="s">
        <v>797</v>
      </c>
      <c r="C88" s="40" t="s">
        <v>798</v>
      </c>
      <c r="D88" s="39" t="s">
        <v>799</v>
      </c>
      <c r="E88" s="39" t="s">
        <v>620</v>
      </c>
      <c r="F88" s="39">
        <v>13471.2</v>
      </c>
      <c r="G88" s="39">
        <v>10000</v>
      </c>
      <c r="H88" s="68">
        <v>44561</v>
      </c>
      <c r="I88" s="67">
        <v>46295</v>
      </c>
      <c r="J88" s="40" t="s">
        <v>795</v>
      </c>
      <c r="K88" s="40" t="s">
        <v>796</v>
      </c>
    </row>
    <row r="89" ht="51" customHeight="1" spans="1:11">
      <c r="A89" s="39">
        <v>5</v>
      </c>
      <c r="B89" s="40" t="s">
        <v>800</v>
      </c>
      <c r="C89" s="40" t="s">
        <v>801</v>
      </c>
      <c r="D89" s="39" t="s">
        <v>799</v>
      </c>
      <c r="E89" s="39" t="s">
        <v>620</v>
      </c>
      <c r="F89" s="39">
        <v>4591.2</v>
      </c>
      <c r="G89" s="39">
        <v>4000</v>
      </c>
      <c r="H89" s="68">
        <v>44561</v>
      </c>
      <c r="I89" s="67">
        <v>46387</v>
      </c>
      <c r="J89" s="40" t="s">
        <v>795</v>
      </c>
      <c r="K89" s="40" t="s">
        <v>796</v>
      </c>
    </row>
    <row r="90" ht="51" customHeight="1" spans="1:11">
      <c r="A90" s="39">
        <v>6</v>
      </c>
      <c r="B90" s="40" t="s">
        <v>802</v>
      </c>
      <c r="C90" s="40" t="s">
        <v>803</v>
      </c>
      <c r="D90" s="39" t="s">
        <v>804</v>
      </c>
      <c r="E90" s="39" t="s">
        <v>620</v>
      </c>
      <c r="F90" s="39">
        <v>10084.8</v>
      </c>
      <c r="G90" s="39">
        <v>8000</v>
      </c>
      <c r="H90" s="68">
        <v>44561</v>
      </c>
      <c r="I90" s="67">
        <v>46599</v>
      </c>
      <c r="J90" s="40" t="s">
        <v>795</v>
      </c>
      <c r="K90" s="40" t="s">
        <v>796</v>
      </c>
    </row>
    <row r="91" ht="51" customHeight="1" spans="1:11">
      <c r="A91" s="39">
        <v>7</v>
      </c>
      <c r="B91" s="40" t="s">
        <v>805</v>
      </c>
      <c r="C91" s="40" t="s">
        <v>806</v>
      </c>
      <c r="D91" s="39" t="s">
        <v>799</v>
      </c>
      <c r="E91" s="39" t="s">
        <v>620</v>
      </c>
      <c r="F91" s="39">
        <v>1200</v>
      </c>
      <c r="G91" s="39">
        <v>1200</v>
      </c>
      <c r="H91" s="68">
        <v>44561</v>
      </c>
      <c r="I91" s="67">
        <v>46295</v>
      </c>
      <c r="J91" s="40" t="s">
        <v>795</v>
      </c>
      <c r="K91" s="40" t="s">
        <v>796</v>
      </c>
    </row>
    <row r="92" ht="51" customHeight="1" spans="1:11">
      <c r="A92" s="39">
        <v>8</v>
      </c>
      <c r="B92" s="40" t="s">
        <v>807</v>
      </c>
      <c r="C92" s="40" t="s">
        <v>808</v>
      </c>
      <c r="D92" s="39" t="s">
        <v>767</v>
      </c>
      <c r="E92" s="39" t="s">
        <v>620</v>
      </c>
      <c r="F92" s="39">
        <v>3393.6</v>
      </c>
      <c r="G92" s="39">
        <v>3393.6</v>
      </c>
      <c r="H92" s="67">
        <v>44197</v>
      </c>
      <c r="I92" s="67">
        <v>44926</v>
      </c>
      <c r="J92" s="40" t="s">
        <v>795</v>
      </c>
      <c r="K92" s="40" t="s">
        <v>796</v>
      </c>
    </row>
    <row r="93" ht="51" customHeight="1" spans="1:11">
      <c r="A93" s="39">
        <v>9</v>
      </c>
      <c r="B93" s="40" t="s">
        <v>809</v>
      </c>
      <c r="C93" s="40" t="s">
        <v>810</v>
      </c>
      <c r="D93" s="39" t="s">
        <v>767</v>
      </c>
      <c r="E93" s="39" t="s">
        <v>620</v>
      </c>
      <c r="F93" s="39">
        <v>1656</v>
      </c>
      <c r="G93" s="39">
        <v>1656</v>
      </c>
      <c r="H93" s="67">
        <v>44197</v>
      </c>
      <c r="I93" s="67">
        <v>44926</v>
      </c>
      <c r="J93" s="40" t="s">
        <v>795</v>
      </c>
      <c r="K93" s="40" t="s">
        <v>796</v>
      </c>
    </row>
    <row r="94" ht="51" customHeight="1" spans="1:11">
      <c r="A94" s="39">
        <v>10</v>
      </c>
      <c r="B94" s="40" t="s">
        <v>811</v>
      </c>
      <c r="C94" s="40" t="s">
        <v>812</v>
      </c>
      <c r="D94" s="39" t="s">
        <v>767</v>
      </c>
      <c r="E94" s="39" t="s">
        <v>620</v>
      </c>
      <c r="F94" s="39">
        <v>2727.6</v>
      </c>
      <c r="G94" s="39">
        <v>2727.6</v>
      </c>
      <c r="H94" s="67">
        <v>44197</v>
      </c>
      <c r="I94" s="67">
        <v>44926</v>
      </c>
      <c r="J94" s="40" t="s">
        <v>795</v>
      </c>
      <c r="K94" s="40" t="s">
        <v>796</v>
      </c>
    </row>
    <row r="95" ht="51" customHeight="1" spans="1:11">
      <c r="A95" s="39">
        <v>11</v>
      </c>
      <c r="B95" s="40" t="s">
        <v>813</v>
      </c>
      <c r="C95" s="40" t="s">
        <v>814</v>
      </c>
      <c r="D95" s="39" t="s">
        <v>815</v>
      </c>
      <c r="E95" s="39" t="s">
        <v>620</v>
      </c>
      <c r="F95" s="39">
        <v>2054.4</v>
      </c>
      <c r="G95" s="39">
        <v>2054.4</v>
      </c>
      <c r="H95" s="68">
        <v>44561</v>
      </c>
      <c r="I95" s="67">
        <v>45291</v>
      </c>
      <c r="J95" s="40" t="s">
        <v>795</v>
      </c>
      <c r="K95" s="40" t="s">
        <v>796</v>
      </c>
    </row>
    <row r="96" ht="51" customHeight="1" spans="1:11">
      <c r="A96" s="39">
        <v>12</v>
      </c>
      <c r="B96" s="40" t="s">
        <v>816</v>
      </c>
      <c r="C96" s="40" t="s">
        <v>817</v>
      </c>
      <c r="D96" s="39" t="s">
        <v>799</v>
      </c>
      <c r="E96" s="39" t="s">
        <v>620</v>
      </c>
      <c r="F96" s="39">
        <v>3028.8</v>
      </c>
      <c r="G96" s="39">
        <v>2500</v>
      </c>
      <c r="H96" s="68">
        <v>44561</v>
      </c>
      <c r="I96" s="67">
        <v>46142</v>
      </c>
      <c r="J96" s="40" t="s">
        <v>795</v>
      </c>
      <c r="K96" s="40" t="s">
        <v>796</v>
      </c>
    </row>
    <row r="97" ht="51" customHeight="1" spans="1:11">
      <c r="A97" s="39">
        <v>13</v>
      </c>
      <c r="B97" s="40" t="s">
        <v>818</v>
      </c>
      <c r="C97" s="40" t="s">
        <v>819</v>
      </c>
      <c r="D97" s="39" t="s">
        <v>799</v>
      </c>
      <c r="E97" s="39" t="s">
        <v>620</v>
      </c>
      <c r="F97" s="39">
        <v>1956</v>
      </c>
      <c r="G97" s="39">
        <v>1500</v>
      </c>
      <c r="H97" s="68">
        <v>44561</v>
      </c>
      <c r="I97" s="67">
        <v>46142</v>
      </c>
      <c r="J97" s="40" t="s">
        <v>795</v>
      </c>
      <c r="K97" s="40" t="s">
        <v>796</v>
      </c>
    </row>
    <row r="98" ht="51" customHeight="1" spans="1:11">
      <c r="A98" s="39">
        <v>14</v>
      </c>
      <c r="B98" s="40" t="s">
        <v>820</v>
      </c>
      <c r="C98" s="40" t="s">
        <v>821</v>
      </c>
      <c r="D98" s="39" t="s">
        <v>799</v>
      </c>
      <c r="E98" s="39" t="s">
        <v>620</v>
      </c>
      <c r="F98" s="39">
        <v>3571.2</v>
      </c>
      <c r="G98" s="39">
        <v>3000</v>
      </c>
      <c r="H98" s="68">
        <v>44561</v>
      </c>
      <c r="I98" s="67">
        <v>46203</v>
      </c>
      <c r="J98" s="40" t="s">
        <v>795</v>
      </c>
      <c r="K98" s="40" t="s">
        <v>796</v>
      </c>
    </row>
    <row r="99" ht="51" customHeight="1" spans="1:11">
      <c r="A99" s="39">
        <v>15</v>
      </c>
      <c r="B99" s="40" t="s">
        <v>822</v>
      </c>
      <c r="C99" s="40" t="s">
        <v>823</v>
      </c>
      <c r="D99" s="39" t="s">
        <v>799</v>
      </c>
      <c r="E99" s="39" t="s">
        <v>620</v>
      </c>
      <c r="F99" s="39">
        <v>2853.6</v>
      </c>
      <c r="G99" s="39">
        <v>2000</v>
      </c>
      <c r="H99" s="68">
        <v>44561</v>
      </c>
      <c r="I99" s="67">
        <v>46173</v>
      </c>
      <c r="J99" s="40" t="s">
        <v>795</v>
      </c>
      <c r="K99" s="40" t="s">
        <v>796</v>
      </c>
    </row>
    <row r="100" ht="51" customHeight="1" spans="1:11">
      <c r="A100" s="39">
        <v>16</v>
      </c>
      <c r="B100" s="40" t="s">
        <v>824</v>
      </c>
      <c r="C100" s="40" t="s">
        <v>825</v>
      </c>
      <c r="D100" s="39" t="s">
        <v>799</v>
      </c>
      <c r="E100" s="39" t="s">
        <v>620</v>
      </c>
      <c r="F100" s="39">
        <v>3405.6</v>
      </c>
      <c r="G100" s="39">
        <v>3000</v>
      </c>
      <c r="H100" s="68">
        <v>44561</v>
      </c>
      <c r="I100" s="67">
        <v>46053</v>
      </c>
      <c r="J100" s="40" t="s">
        <v>795</v>
      </c>
      <c r="K100" s="40" t="s">
        <v>796</v>
      </c>
    </row>
    <row r="101" ht="51" customHeight="1" spans="1:11">
      <c r="A101" s="39">
        <v>17</v>
      </c>
      <c r="B101" s="40" t="s">
        <v>826</v>
      </c>
      <c r="C101" s="40" t="s">
        <v>827</v>
      </c>
      <c r="D101" s="39" t="s">
        <v>799</v>
      </c>
      <c r="E101" s="39" t="s">
        <v>620</v>
      </c>
      <c r="F101" s="39">
        <v>2048.4</v>
      </c>
      <c r="G101" s="39">
        <v>2000</v>
      </c>
      <c r="H101" s="68">
        <v>44561</v>
      </c>
      <c r="I101" s="67">
        <v>46142</v>
      </c>
      <c r="J101" s="40" t="s">
        <v>795</v>
      </c>
      <c r="K101" s="40" t="s">
        <v>796</v>
      </c>
    </row>
    <row r="102" ht="51" customHeight="1" spans="1:11">
      <c r="A102" s="39">
        <v>18</v>
      </c>
      <c r="B102" s="40" t="s">
        <v>828</v>
      </c>
      <c r="C102" s="40" t="s">
        <v>829</v>
      </c>
      <c r="D102" s="39" t="s">
        <v>799</v>
      </c>
      <c r="E102" s="39" t="s">
        <v>620</v>
      </c>
      <c r="F102" s="39">
        <v>2528.4</v>
      </c>
      <c r="G102" s="39">
        <v>2000</v>
      </c>
      <c r="H102" s="68">
        <v>44561</v>
      </c>
      <c r="I102" s="67">
        <v>46112</v>
      </c>
      <c r="J102" s="40" t="s">
        <v>795</v>
      </c>
      <c r="K102" s="40" t="s">
        <v>796</v>
      </c>
    </row>
    <row r="103" ht="51" customHeight="1" spans="1:11">
      <c r="A103" s="39">
        <v>19</v>
      </c>
      <c r="B103" s="40" t="s">
        <v>830</v>
      </c>
      <c r="C103" s="40" t="s">
        <v>831</v>
      </c>
      <c r="D103" s="39" t="s">
        <v>799</v>
      </c>
      <c r="E103" s="39" t="s">
        <v>620</v>
      </c>
      <c r="F103" s="39">
        <v>1032</v>
      </c>
      <c r="G103" s="39">
        <v>1000</v>
      </c>
      <c r="H103" s="68">
        <v>44561</v>
      </c>
      <c r="I103" s="67">
        <v>46142</v>
      </c>
      <c r="J103" s="40" t="s">
        <v>795</v>
      </c>
      <c r="K103" s="40" t="s">
        <v>796</v>
      </c>
    </row>
    <row r="104" ht="51" customHeight="1" spans="1:11">
      <c r="A104" s="39">
        <v>20</v>
      </c>
      <c r="B104" s="40" t="s">
        <v>832</v>
      </c>
      <c r="C104" s="40" t="s">
        <v>833</v>
      </c>
      <c r="D104" s="39" t="s">
        <v>804</v>
      </c>
      <c r="E104" s="39" t="s">
        <v>620</v>
      </c>
      <c r="F104" s="39">
        <v>2322</v>
      </c>
      <c r="G104" s="39">
        <v>2000</v>
      </c>
      <c r="H104" s="68">
        <v>44561</v>
      </c>
      <c r="I104" s="67">
        <v>46418</v>
      </c>
      <c r="J104" s="40" t="s">
        <v>795</v>
      </c>
      <c r="K104" s="40" t="s">
        <v>796</v>
      </c>
    </row>
    <row r="105" ht="51" customHeight="1" spans="1:11">
      <c r="A105" s="39">
        <v>21</v>
      </c>
      <c r="B105" s="40" t="s">
        <v>834</v>
      </c>
      <c r="C105" s="40" t="s">
        <v>835</v>
      </c>
      <c r="D105" s="39" t="s">
        <v>804</v>
      </c>
      <c r="E105" s="39" t="s">
        <v>620</v>
      </c>
      <c r="F105" s="39">
        <v>2492.4</v>
      </c>
      <c r="G105" s="39">
        <v>2000</v>
      </c>
      <c r="H105" s="68">
        <v>44561</v>
      </c>
      <c r="I105" s="67">
        <v>46446</v>
      </c>
      <c r="J105" s="40" t="s">
        <v>795</v>
      </c>
      <c r="K105" s="40" t="s">
        <v>796</v>
      </c>
    </row>
    <row r="106" ht="51" customHeight="1" spans="1:11">
      <c r="A106" s="39">
        <v>22</v>
      </c>
      <c r="B106" s="40" t="s">
        <v>836</v>
      </c>
      <c r="C106" s="40" t="s">
        <v>837</v>
      </c>
      <c r="D106" s="39" t="s">
        <v>804</v>
      </c>
      <c r="E106" s="39" t="s">
        <v>620</v>
      </c>
      <c r="F106" s="39">
        <v>2696.4</v>
      </c>
      <c r="G106" s="39">
        <v>2000</v>
      </c>
      <c r="H106" s="68">
        <v>44561</v>
      </c>
      <c r="I106" s="67">
        <v>46477</v>
      </c>
      <c r="J106" s="40" t="s">
        <v>795</v>
      </c>
      <c r="K106" s="40" t="s">
        <v>796</v>
      </c>
    </row>
    <row r="107" ht="51" customHeight="1" spans="1:11">
      <c r="A107" s="39">
        <v>23</v>
      </c>
      <c r="B107" s="40" t="s">
        <v>838</v>
      </c>
      <c r="C107" s="40" t="s">
        <v>839</v>
      </c>
      <c r="D107" s="39" t="s">
        <v>804</v>
      </c>
      <c r="E107" s="39" t="s">
        <v>620</v>
      </c>
      <c r="F107" s="39">
        <v>2941.2</v>
      </c>
      <c r="G107" s="39">
        <v>2000</v>
      </c>
      <c r="H107" s="68">
        <v>44561</v>
      </c>
      <c r="I107" s="67">
        <v>46538</v>
      </c>
      <c r="J107" s="40" t="s">
        <v>795</v>
      </c>
      <c r="K107" s="40" t="s">
        <v>796</v>
      </c>
    </row>
    <row r="108" ht="44" customHeight="1" spans="1:11">
      <c r="A108" s="39">
        <v>24</v>
      </c>
      <c r="B108" s="40" t="s">
        <v>840</v>
      </c>
      <c r="C108" s="40" t="s">
        <v>841</v>
      </c>
      <c r="D108" s="39" t="s">
        <v>799</v>
      </c>
      <c r="E108" s="39" t="s">
        <v>620</v>
      </c>
      <c r="F108" s="39">
        <v>3000</v>
      </c>
      <c r="G108" s="39">
        <v>2000</v>
      </c>
      <c r="H108" s="68">
        <v>44561</v>
      </c>
      <c r="I108" s="67">
        <v>46142</v>
      </c>
      <c r="J108" s="40" t="s">
        <v>795</v>
      </c>
      <c r="K108" s="40" t="s">
        <v>796</v>
      </c>
    </row>
    <row r="109" ht="45" customHeight="1" spans="1:11">
      <c r="A109" s="39">
        <v>25</v>
      </c>
      <c r="B109" s="40" t="s">
        <v>842</v>
      </c>
      <c r="C109" s="40" t="s">
        <v>843</v>
      </c>
      <c r="D109" s="39" t="s">
        <v>799</v>
      </c>
      <c r="E109" s="39" t="s">
        <v>620</v>
      </c>
      <c r="F109" s="39">
        <v>2640</v>
      </c>
      <c r="G109" s="39">
        <v>2000</v>
      </c>
      <c r="H109" s="68">
        <v>44561</v>
      </c>
      <c r="I109" s="67">
        <v>46203</v>
      </c>
      <c r="J109" s="40" t="s">
        <v>795</v>
      </c>
      <c r="K109" s="40" t="s">
        <v>796</v>
      </c>
    </row>
    <row r="110" ht="44" customHeight="1" spans="1:11">
      <c r="A110" s="39">
        <v>26</v>
      </c>
      <c r="B110" s="40" t="s">
        <v>844</v>
      </c>
      <c r="C110" s="40" t="s">
        <v>845</v>
      </c>
      <c r="D110" s="39" t="s">
        <v>804</v>
      </c>
      <c r="E110" s="39" t="s">
        <v>620</v>
      </c>
      <c r="F110" s="39">
        <v>1860</v>
      </c>
      <c r="G110" s="39">
        <v>1000</v>
      </c>
      <c r="H110" s="68">
        <v>44561</v>
      </c>
      <c r="I110" s="67">
        <v>46538</v>
      </c>
      <c r="J110" s="40" t="s">
        <v>795</v>
      </c>
      <c r="K110" s="40" t="s">
        <v>796</v>
      </c>
    </row>
    <row r="111" ht="44" customHeight="1" spans="1:11">
      <c r="A111" s="39">
        <v>27</v>
      </c>
      <c r="B111" s="40" t="s">
        <v>846</v>
      </c>
      <c r="C111" s="40" t="s">
        <v>847</v>
      </c>
      <c r="D111" s="39" t="s">
        <v>804</v>
      </c>
      <c r="E111" s="39" t="s">
        <v>620</v>
      </c>
      <c r="F111" s="39">
        <v>2520</v>
      </c>
      <c r="G111" s="39">
        <v>2000</v>
      </c>
      <c r="H111" s="68">
        <v>44561</v>
      </c>
      <c r="I111" s="67">
        <v>46630</v>
      </c>
      <c r="J111" s="40" t="s">
        <v>795</v>
      </c>
      <c r="K111" s="40" t="s">
        <v>796</v>
      </c>
    </row>
    <row r="112" ht="51" customHeight="1" spans="1:11">
      <c r="A112" s="39">
        <v>28</v>
      </c>
      <c r="B112" s="40" t="s">
        <v>848</v>
      </c>
      <c r="C112" s="40" t="s">
        <v>849</v>
      </c>
      <c r="D112" s="39" t="s">
        <v>804</v>
      </c>
      <c r="E112" s="39" t="s">
        <v>620</v>
      </c>
      <c r="F112" s="39">
        <v>2880</v>
      </c>
      <c r="G112" s="39">
        <v>2000</v>
      </c>
      <c r="H112" s="68">
        <v>44561</v>
      </c>
      <c r="I112" s="67">
        <v>46598</v>
      </c>
      <c r="J112" s="40" t="s">
        <v>795</v>
      </c>
      <c r="K112" s="40" t="s">
        <v>796</v>
      </c>
    </row>
    <row r="113" ht="42" customHeight="1" spans="1:11">
      <c r="A113" s="39">
        <v>29</v>
      </c>
      <c r="B113" s="40" t="s">
        <v>850</v>
      </c>
      <c r="C113" s="40" t="s">
        <v>851</v>
      </c>
      <c r="D113" s="39" t="s">
        <v>804</v>
      </c>
      <c r="E113" s="39" t="s">
        <v>620</v>
      </c>
      <c r="F113" s="39">
        <v>720</v>
      </c>
      <c r="G113" s="39">
        <v>500</v>
      </c>
      <c r="H113" s="68">
        <v>44561</v>
      </c>
      <c r="I113" s="67">
        <v>46418</v>
      </c>
      <c r="J113" s="40" t="s">
        <v>795</v>
      </c>
      <c r="K113" s="40" t="s">
        <v>796</v>
      </c>
    </row>
    <row r="114" ht="46" customHeight="1" spans="1:11">
      <c r="A114" s="39">
        <v>30</v>
      </c>
      <c r="B114" s="40" t="s">
        <v>852</v>
      </c>
      <c r="C114" s="40" t="s">
        <v>853</v>
      </c>
      <c r="D114" s="39" t="s">
        <v>804</v>
      </c>
      <c r="E114" s="39" t="s">
        <v>620</v>
      </c>
      <c r="F114" s="39">
        <v>3600</v>
      </c>
      <c r="G114" s="39">
        <v>2000</v>
      </c>
      <c r="H114" s="68">
        <v>44561</v>
      </c>
      <c r="I114" s="67">
        <v>46477</v>
      </c>
      <c r="J114" s="40" t="s">
        <v>795</v>
      </c>
      <c r="K114" s="40" t="s">
        <v>796</v>
      </c>
    </row>
    <row r="115" ht="51" customHeight="1" spans="1:11">
      <c r="A115" s="39">
        <v>31</v>
      </c>
      <c r="B115" s="40" t="s">
        <v>854</v>
      </c>
      <c r="C115" s="40" t="s">
        <v>855</v>
      </c>
      <c r="D115" s="39" t="s">
        <v>804</v>
      </c>
      <c r="E115" s="39" t="s">
        <v>620</v>
      </c>
      <c r="F115" s="39">
        <v>6000</v>
      </c>
      <c r="G115" s="39">
        <v>2000</v>
      </c>
      <c r="H115" s="68">
        <v>44561</v>
      </c>
      <c r="I115" s="67">
        <v>46630</v>
      </c>
      <c r="J115" s="40" t="s">
        <v>795</v>
      </c>
      <c r="K115" s="40" t="s">
        <v>796</v>
      </c>
    </row>
    <row r="116" ht="51" customHeight="1" spans="1:11">
      <c r="A116" s="39">
        <v>32</v>
      </c>
      <c r="B116" s="40" t="s">
        <v>856</v>
      </c>
      <c r="C116" s="40" t="s">
        <v>857</v>
      </c>
      <c r="D116" s="39" t="s">
        <v>858</v>
      </c>
      <c r="E116" s="39" t="s">
        <v>620</v>
      </c>
      <c r="F116" s="39">
        <v>1016.4</v>
      </c>
      <c r="G116" s="39">
        <v>1016</v>
      </c>
      <c r="H116" s="68">
        <v>44197</v>
      </c>
      <c r="I116" s="67">
        <v>44561</v>
      </c>
      <c r="J116" s="40" t="s">
        <v>795</v>
      </c>
      <c r="K116" s="40" t="s">
        <v>796</v>
      </c>
    </row>
    <row r="117" ht="51" customHeight="1" spans="1:11">
      <c r="A117" s="39">
        <v>33</v>
      </c>
      <c r="B117" s="40" t="s">
        <v>859</v>
      </c>
      <c r="C117" s="40" t="s">
        <v>860</v>
      </c>
      <c r="D117" s="39" t="s">
        <v>767</v>
      </c>
      <c r="E117" s="39" t="s">
        <v>620</v>
      </c>
      <c r="F117" s="39">
        <v>460.8</v>
      </c>
      <c r="G117" s="39">
        <v>200</v>
      </c>
      <c r="H117" s="68">
        <v>44197</v>
      </c>
      <c r="I117" s="67">
        <v>44926</v>
      </c>
      <c r="J117" s="40" t="s">
        <v>795</v>
      </c>
      <c r="K117" s="40" t="s">
        <v>796</v>
      </c>
    </row>
    <row r="118" ht="51" customHeight="1" spans="1:11">
      <c r="A118" s="39">
        <v>34</v>
      </c>
      <c r="B118" s="40" t="s">
        <v>861</v>
      </c>
      <c r="C118" s="40" t="s">
        <v>862</v>
      </c>
      <c r="D118" s="39" t="s">
        <v>767</v>
      </c>
      <c r="E118" s="39" t="s">
        <v>620</v>
      </c>
      <c r="F118" s="39">
        <v>2131.2</v>
      </c>
      <c r="G118" s="39">
        <v>2131.2</v>
      </c>
      <c r="H118" s="68">
        <v>44197</v>
      </c>
      <c r="I118" s="67">
        <v>44926</v>
      </c>
      <c r="J118" s="40" t="s">
        <v>795</v>
      </c>
      <c r="K118" s="40" t="s">
        <v>796</v>
      </c>
    </row>
    <row r="119" ht="51" customHeight="1" spans="1:11">
      <c r="A119" s="39">
        <v>35</v>
      </c>
      <c r="B119" s="40" t="s">
        <v>863</v>
      </c>
      <c r="C119" s="40" t="s">
        <v>864</v>
      </c>
      <c r="D119" s="39" t="s">
        <v>815</v>
      </c>
      <c r="E119" s="39" t="s">
        <v>620</v>
      </c>
      <c r="F119" s="39">
        <v>1620</v>
      </c>
      <c r="G119" s="39">
        <v>1620</v>
      </c>
      <c r="H119" s="68">
        <v>44197</v>
      </c>
      <c r="I119" s="67">
        <v>45291</v>
      </c>
      <c r="J119" s="40" t="s">
        <v>795</v>
      </c>
      <c r="K119" s="40" t="s">
        <v>796</v>
      </c>
    </row>
    <row r="120" ht="51" customHeight="1" spans="1:11">
      <c r="A120" s="39">
        <v>36</v>
      </c>
      <c r="B120" s="40" t="s">
        <v>865</v>
      </c>
      <c r="C120" s="40" t="s">
        <v>866</v>
      </c>
      <c r="D120" s="39" t="s">
        <v>815</v>
      </c>
      <c r="E120" s="39" t="s">
        <v>620</v>
      </c>
      <c r="F120" s="39">
        <v>2655.6</v>
      </c>
      <c r="G120" s="39">
        <v>2655.6</v>
      </c>
      <c r="H120" s="68">
        <v>44197</v>
      </c>
      <c r="I120" s="67">
        <v>45291</v>
      </c>
      <c r="J120" s="40" t="s">
        <v>795</v>
      </c>
      <c r="K120" s="40" t="s">
        <v>796</v>
      </c>
    </row>
    <row r="121" ht="51" customHeight="1" spans="1:11">
      <c r="A121" s="39">
        <v>37</v>
      </c>
      <c r="B121" s="40" t="s">
        <v>867</v>
      </c>
      <c r="C121" s="40" t="s">
        <v>868</v>
      </c>
      <c r="D121" s="39" t="s">
        <v>869</v>
      </c>
      <c r="E121" s="39" t="s">
        <v>620</v>
      </c>
      <c r="F121" s="39">
        <v>2265.6</v>
      </c>
      <c r="G121" s="39">
        <v>2265.6</v>
      </c>
      <c r="H121" s="68">
        <v>44561</v>
      </c>
      <c r="I121" s="67">
        <v>45657</v>
      </c>
      <c r="J121" s="40" t="s">
        <v>795</v>
      </c>
      <c r="K121" s="40" t="s">
        <v>796</v>
      </c>
    </row>
    <row r="122" ht="51" customHeight="1" spans="1:11">
      <c r="A122" s="39">
        <v>38</v>
      </c>
      <c r="B122" s="40" t="s">
        <v>870</v>
      </c>
      <c r="C122" s="40" t="s">
        <v>871</v>
      </c>
      <c r="D122" s="39" t="s">
        <v>869</v>
      </c>
      <c r="E122" s="39" t="s">
        <v>620</v>
      </c>
      <c r="F122" s="39">
        <v>1114.8</v>
      </c>
      <c r="G122" s="39">
        <v>1114.8</v>
      </c>
      <c r="H122" s="68">
        <v>44561</v>
      </c>
      <c r="I122" s="67">
        <v>45657</v>
      </c>
      <c r="J122" s="40" t="s">
        <v>795</v>
      </c>
      <c r="K122" s="40" t="s">
        <v>796</v>
      </c>
    </row>
    <row r="123" ht="51" customHeight="1" spans="1:11">
      <c r="A123" s="39">
        <v>39</v>
      </c>
      <c r="B123" s="40" t="s">
        <v>872</v>
      </c>
      <c r="C123" s="40" t="s">
        <v>873</v>
      </c>
      <c r="D123" s="39" t="s">
        <v>595</v>
      </c>
      <c r="E123" s="39" t="s">
        <v>620</v>
      </c>
      <c r="F123" s="39">
        <v>1681.2</v>
      </c>
      <c r="G123" s="39">
        <v>1681.2</v>
      </c>
      <c r="H123" s="68">
        <v>44561</v>
      </c>
      <c r="I123" s="67">
        <v>45808</v>
      </c>
      <c r="J123" s="40" t="s">
        <v>795</v>
      </c>
      <c r="K123" s="40" t="s">
        <v>796</v>
      </c>
    </row>
    <row r="124" ht="51" customHeight="1" spans="1:11">
      <c r="A124" s="39">
        <v>40</v>
      </c>
      <c r="B124" s="40" t="s">
        <v>874</v>
      </c>
      <c r="C124" s="40" t="s">
        <v>875</v>
      </c>
      <c r="D124" s="39" t="s">
        <v>595</v>
      </c>
      <c r="E124" s="39" t="s">
        <v>620</v>
      </c>
      <c r="F124" s="39">
        <v>1008</v>
      </c>
      <c r="G124" s="39">
        <v>1008</v>
      </c>
      <c r="H124" s="68">
        <v>44561</v>
      </c>
      <c r="I124" s="67">
        <v>45869</v>
      </c>
      <c r="J124" s="40" t="s">
        <v>795</v>
      </c>
      <c r="K124" s="40" t="s">
        <v>796</v>
      </c>
    </row>
    <row r="125" ht="51" customHeight="1" spans="1:11">
      <c r="A125" s="39">
        <v>41</v>
      </c>
      <c r="B125" s="40" t="s">
        <v>876</v>
      </c>
      <c r="C125" s="40" t="s">
        <v>877</v>
      </c>
      <c r="D125" s="39" t="s">
        <v>799</v>
      </c>
      <c r="E125" s="39" t="s">
        <v>620</v>
      </c>
      <c r="F125" s="39">
        <v>1008</v>
      </c>
      <c r="G125" s="39">
        <v>500</v>
      </c>
      <c r="H125" s="68">
        <v>44561</v>
      </c>
      <c r="I125" s="67">
        <v>46295</v>
      </c>
      <c r="J125" s="40" t="s">
        <v>795</v>
      </c>
      <c r="K125" s="40" t="s">
        <v>796</v>
      </c>
    </row>
    <row r="126" ht="51" customHeight="1" spans="1:11">
      <c r="A126" s="39">
        <v>42</v>
      </c>
      <c r="B126" s="40" t="s">
        <v>878</v>
      </c>
      <c r="C126" s="40" t="s">
        <v>879</v>
      </c>
      <c r="D126" s="39" t="s">
        <v>799</v>
      </c>
      <c r="E126" s="39" t="s">
        <v>620</v>
      </c>
      <c r="F126" s="39">
        <v>1344</v>
      </c>
      <c r="G126" s="39">
        <v>500</v>
      </c>
      <c r="H126" s="68">
        <v>44561</v>
      </c>
      <c r="I126" s="67">
        <v>46112</v>
      </c>
      <c r="J126" s="40" t="s">
        <v>795</v>
      </c>
      <c r="K126" s="40" t="s">
        <v>796</v>
      </c>
    </row>
    <row r="127" ht="51" customHeight="1" spans="1:11">
      <c r="A127" s="39">
        <v>43</v>
      </c>
      <c r="B127" s="40" t="s">
        <v>880</v>
      </c>
      <c r="C127" s="40" t="s">
        <v>881</v>
      </c>
      <c r="D127" s="39" t="s">
        <v>799</v>
      </c>
      <c r="E127" s="39" t="s">
        <v>620</v>
      </c>
      <c r="F127" s="39">
        <v>5168.4</v>
      </c>
      <c r="G127" s="39">
        <v>1000</v>
      </c>
      <c r="H127" s="68">
        <v>44561</v>
      </c>
      <c r="I127" s="67">
        <v>46173</v>
      </c>
      <c r="J127" s="40" t="s">
        <v>795</v>
      </c>
      <c r="K127" s="40" t="s">
        <v>796</v>
      </c>
    </row>
    <row r="128" ht="51" customHeight="1" spans="1:11">
      <c r="A128" s="39">
        <v>44</v>
      </c>
      <c r="B128" s="40" t="s">
        <v>882</v>
      </c>
      <c r="C128" s="40" t="s">
        <v>883</v>
      </c>
      <c r="D128" s="39" t="s">
        <v>799</v>
      </c>
      <c r="E128" s="39" t="s">
        <v>620</v>
      </c>
      <c r="F128" s="39">
        <v>1114.8</v>
      </c>
      <c r="G128" s="39">
        <v>500</v>
      </c>
      <c r="H128" s="68">
        <v>44561</v>
      </c>
      <c r="I128" s="67">
        <v>46173</v>
      </c>
      <c r="J128" s="40" t="s">
        <v>795</v>
      </c>
      <c r="K128" s="40" t="s">
        <v>796</v>
      </c>
    </row>
    <row r="129" ht="51" customHeight="1" spans="1:11">
      <c r="A129" s="39">
        <v>45</v>
      </c>
      <c r="B129" s="40" t="s">
        <v>884</v>
      </c>
      <c r="C129" s="40" t="s">
        <v>885</v>
      </c>
      <c r="D129" s="39" t="s">
        <v>804</v>
      </c>
      <c r="E129" s="39" t="s">
        <v>620</v>
      </c>
      <c r="F129" s="39">
        <v>771.6</v>
      </c>
      <c r="G129" s="39">
        <v>200</v>
      </c>
      <c r="H129" s="68">
        <v>44561</v>
      </c>
      <c r="I129" s="67">
        <v>46630</v>
      </c>
      <c r="J129" s="40" t="s">
        <v>795</v>
      </c>
      <c r="K129" s="40" t="s">
        <v>796</v>
      </c>
    </row>
    <row r="130" ht="51" customHeight="1" spans="1:11">
      <c r="A130" s="39">
        <v>46</v>
      </c>
      <c r="B130" s="40" t="s">
        <v>886</v>
      </c>
      <c r="C130" s="40" t="s">
        <v>887</v>
      </c>
      <c r="D130" s="39" t="s">
        <v>804</v>
      </c>
      <c r="E130" s="39" t="s">
        <v>620</v>
      </c>
      <c r="F130" s="39">
        <v>940.8</v>
      </c>
      <c r="G130" s="39">
        <v>200</v>
      </c>
      <c r="H130" s="68">
        <v>44561</v>
      </c>
      <c r="I130" s="67">
        <v>46538</v>
      </c>
      <c r="J130" s="40" t="s">
        <v>795</v>
      </c>
      <c r="K130" s="40" t="s">
        <v>796</v>
      </c>
    </row>
    <row r="131" ht="51" customHeight="1" spans="1:11">
      <c r="A131" s="39">
        <v>47</v>
      </c>
      <c r="B131" s="40" t="s">
        <v>888</v>
      </c>
      <c r="C131" s="40" t="s">
        <v>889</v>
      </c>
      <c r="D131" s="39" t="s">
        <v>804</v>
      </c>
      <c r="E131" s="39" t="s">
        <v>620</v>
      </c>
      <c r="F131" s="39">
        <v>379.2</v>
      </c>
      <c r="G131" s="39">
        <v>100</v>
      </c>
      <c r="H131" s="68">
        <v>44561</v>
      </c>
      <c r="I131" s="67">
        <v>46599</v>
      </c>
      <c r="J131" s="40" t="s">
        <v>795</v>
      </c>
      <c r="K131" s="40" t="s">
        <v>796</v>
      </c>
    </row>
    <row r="132" ht="51" customHeight="1" spans="1:11">
      <c r="A132" s="39">
        <v>48</v>
      </c>
      <c r="B132" s="40" t="s">
        <v>890</v>
      </c>
      <c r="C132" s="40" t="s">
        <v>891</v>
      </c>
      <c r="D132" s="39" t="s">
        <v>804</v>
      </c>
      <c r="E132" s="39" t="s">
        <v>620</v>
      </c>
      <c r="F132" s="39">
        <v>2016</v>
      </c>
      <c r="G132" s="39">
        <v>1000</v>
      </c>
      <c r="H132" s="68">
        <v>44561</v>
      </c>
      <c r="I132" s="67">
        <v>46538</v>
      </c>
      <c r="J132" s="40" t="s">
        <v>795</v>
      </c>
      <c r="K132" s="40" t="s">
        <v>796</v>
      </c>
    </row>
    <row r="133" ht="51" customHeight="1" spans="1:11">
      <c r="A133" s="39">
        <v>49</v>
      </c>
      <c r="B133" s="40" t="s">
        <v>892</v>
      </c>
      <c r="C133" s="40" t="s">
        <v>893</v>
      </c>
      <c r="D133" s="39" t="s">
        <v>894</v>
      </c>
      <c r="E133" s="39" t="s">
        <v>620</v>
      </c>
      <c r="F133" s="39">
        <v>2016</v>
      </c>
      <c r="G133" s="39">
        <v>1000</v>
      </c>
      <c r="H133" s="68">
        <v>44561</v>
      </c>
      <c r="I133" s="67">
        <v>46873</v>
      </c>
      <c r="J133" s="40" t="s">
        <v>795</v>
      </c>
      <c r="K133" s="40" t="s">
        <v>796</v>
      </c>
    </row>
    <row r="134" ht="51" customHeight="1" spans="1:11">
      <c r="A134" s="39">
        <v>50</v>
      </c>
      <c r="B134" s="40" t="s">
        <v>895</v>
      </c>
      <c r="C134" s="40" t="s">
        <v>896</v>
      </c>
      <c r="D134" s="39" t="s">
        <v>894</v>
      </c>
      <c r="E134" s="39" t="s">
        <v>620</v>
      </c>
      <c r="F134" s="39">
        <v>626.4</v>
      </c>
      <c r="G134" s="39">
        <v>200</v>
      </c>
      <c r="H134" s="68">
        <v>44561</v>
      </c>
      <c r="I134" s="67">
        <v>46843</v>
      </c>
      <c r="J134" s="40" t="s">
        <v>795</v>
      </c>
      <c r="K134" s="40" t="s">
        <v>796</v>
      </c>
    </row>
    <row r="135" ht="51" customHeight="1" spans="1:11">
      <c r="A135" s="39">
        <v>51</v>
      </c>
      <c r="B135" s="40" t="s">
        <v>897</v>
      </c>
      <c r="C135" s="40" t="s">
        <v>898</v>
      </c>
      <c r="D135" s="39" t="s">
        <v>894</v>
      </c>
      <c r="E135" s="39" t="s">
        <v>620</v>
      </c>
      <c r="F135" s="39">
        <v>1848</v>
      </c>
      <c r="G135" s="39">
        <v>200</v>
      </c>
      <c r="H135" s="68">
        <v>44561</v>
      </c>
      <c r="I135" s="67">
        <v>46904</v>
      </c>
      <c r="J135" s="40" t="s">
        <v>795</v>
      </c>
      <c r="K135" s="40" t="s">
        <v>796</v>
      </c>
    </row>
    <row r="136" ht="51" customHeight="1" spans="1:11">
      <c r="A136" s="39">
        <v>52</v>
      </c>
      <c r="B136" s="40" t="s">
        <v>899</v>
      </c>
      <c r="C136" s="40" t="s">
        <v>900</v>
      </c>
      <c r="D136" s="39" t="s">
        <v>894</v>
      </c>
      <c r="E136" s="39" t="s">
        <v>620</v>
      </c>
      <c r="F136" s="39">
        <v>1008</v>
      </c>
      <c r="G136" s="39">
        <v>200</v>
      </c>
      <c r="H136" s="68">
        <v>44561</v>
      </c>
      <c r="I136" s="67">
        <v>47026</v>
      </c>
      <c r="J136" s="40" t="s">
        <v>795</v>
      </c>
      <c r="K136" s="40" t="s">
        <v>796</v>
      </c>
    </row>
    <row r="137" ht="51" customHeight="1" spans="1:11">
      <c r="A137" s="39">
        <v>53</v>
      </c>
      <c r="B137" s="40" t="s">
        <v>901</v>
      </c>
      <c r="C137" s="40" t="s">
        <v>902</v>
      </c>
      <c r="D137" s="39" t="s">
        <v>894</v>
      </c>
      <c r="E137" s="39" t="s">
        <v>620</v>
      </c>
      <c r="F137" s="39">
        <v>1344</v>
      </c>
      <c r="G137" s="39">
        <v>200</v>
      </c>
      <c r="H137" s="68">
        <v>44561</v>
      </c>
      <c r="I137" s="67">
        <v>47057</v>
      </c>
      <c r="J137" s="40" t="s">
        <v>795</v>
      </c>
      <c r="K137" s="40" t="s">
        <v>796</v>
      </c>
    </row>
    <row r="138" ht="51" customHeight="1" spans="1:11">
      <c r="A138" s="39">
        <v>54</v>
      </c>
      <c r="B138" s="40" t="s">
        <v>903</v>
      </c>
      <c r="C138" s="40" t="s">
        <v>904</v>
      </c>
      <c r="D138" s="39" t="s">
        <v>894</v>
      </c>
      <c r="E138" s="39" t="s">
        <v>620</v>
      </c>
      <c r="F138" s="39">
        <v>2251.2</v>
      </c>
      <c r="G138" s="39">
        <v>200</v>
      </c>
      <c r="H138" s="68">
        <v>44561</v>
      </c>
      <c r="I138" s="67">
        <v>47118</v>
      </c>
      <c r="J138" s="40" t="s">
        <v>795</v>
      </c>
      <c r="K138" s="40" t="s">
        <v>796</v>
      </c>
    </row>
    <row r="139" ht="51" customHeight="1" spans="1:11">
      <c r="A139" s="39">
        <v>55</v>
      </c>
      <c r="B139" s="40" t="s">
        <v>905</v>
      </c>
      <c r="C139" s="40" t="s">
        <v>906</v>
      </c>
      <c r="D139" s="39" t="s">
        <v>894</v>
      </c>
      <c r="E139" s="39" t="s">
        <v>620</v>
      </c>
      <c r="F139" s="39">
        <v>1948.8</v>
      </c>
      <c r="G139" s="39">
        <v>200</v>
      </c>
      <c r="H139" s="68">
        <v>44561</v>
      </c>
      <c r="I139" s="67">
        <v>47118</v>
      </c>
      <c r="J139" s="40" t="s">
        <v>795</v>
      </c>
      <c r="K139" s="40" t="s">
        <v>796</v>
      </c>
    </row>
    <row r="140" ht="51" customHeight="1" spans="1:11">
      <c r="A140" s="39">
        <v>56</v>
      </c>
      <c r="B140" s="40" t="s">
        <v>907</v>
      </c>
      <c r="C140" s="40" t="s">
        <v>908</v>
      </c>
      <c r="D140" s="39" t="s">
        <v>894</v>
      </c>
      <c r="E140" s="39" t="s">
        <v>620</v>
      </c>
      <c r="F140" s="39">
        <v>1947.6</v>
      </c>
      <c r="G140" s="39">
        <v>200</v>
      </c>
      <c r="H140" s="68">
        <v>44561</v>
      </c>
      <c r="I140" s="67">
        <v>46873</v>
      </c>
      <c r="J140" s="40" t="s">
        <v>795</v>
      </c>
      <c r="K140" s="40" t="s">
        <v>796</v>
      </c>
    </row>
    <row r="141" ht="51" customHeight="1" spans="1:11">
      <c r="A141" s="39">
        <v>57</v>
      </c>
      <c r="B141" s="40" t="s">
        <v>909</v>
      </c>
      <c r="C141" s="40" t="s">
        <v>910</v>
      </c>
      <c r="D141" s="39" t="s">
        <v>911</v>
      </c>
      <c r="E141" s="39" t="s">
        <v>620</v>
      </c>
      <c r="F141" s="39">
        <v>1612.8</v>
      </c>
      <c r="G141" s="39">
        <v>200</v>
      </c>
      <c r="H141" s="68">
        <v>44561</v>
      </c>
      <c r="I141" s="67">
        <v>47238</v>
      </c>
      <c r="J141" s="40" t="s">
        <v>795</v>
      </c>
      <c r="K141" s="40" t="s">
        <v>796</v>
      </c>
    </row>
    <row r="142" ht="51" customHeight="1" spans="1:11">
      <c r="A142" s="39">
        <v>58</v>
      </c>
      <c r="B142" s="40" t="s">
        <v>912</v>
      </c>
      <c r="C142" s="40" t="s">
        <v>913</v>
      </c>
      <c r="D142" s="39" t="s">
        <v>911</v>
      </c>
      <c r="E142" s="39" t="s">
        <v>620</v>
      </c>
      <c r="F142" s="39">
        <v>4212</v>
      </c>
      <c r="G142" s="39">
        <v>200</v>
      </c>
      <c r="H142" s="68">
        <v>44561</v>
      </c>
      <c r="I142" s="67">
        <v>47148</v>
      </c>
      <c r="J142" s="40" t="s">
        <v>795</v>
      </c>
      <c r="K142" s="40" t="s">
        <v>796</v>
      </c>
    </row>
    <row r="143" ht="51" customHeight="1" spans="1:11">
      <c r="A143" s="39">
        <v>59</v>
      </c>
      <c r="B143" s="40" t="s">
        <v>914</v>
      </c>
      <c r="C143" s="40" t="s">
        <v>915</v>
      </c>
      <c r="D143" s="39" t="s">
        <v>911</v>
      </c>
      <c r="E143" s="39" t="s">
        <v>620</v>
      </c>
      <c r="F143" s="39">
        <v>1176</v>
      </c>
      <c r="G143" s="39">
        <v>200</v>
      </c>
      <c r="H143" s="68">
        <v>44561</v>
      </c>
      <c r="I143" s="67">
        <v>47238</v>
      </c>
      <c r="J143" s="40" t="s">
        <v>795</v>
      </c>
      <c r="K143" s="40" t="s">
        <v>796</v>
      </c>
    </row>
    <row r="144" ht="51" customHeight="1" spans="1:11">
      <c r="A144" s="39">
        <v>60</v>
      </c>
      <c r="B144" s="40" t="s">
        <v>916</v>
      </c>
      <c r="C144" s="40" t="s">
        <v>917</v>
      </c>
      <c r="D144" s="39" t="s">
        <v>911</v>
      </c>
      <c r="E144" s="39" t="s">
        <v>620</v>
      </c>
      <c r="F144" s="39">
        <v>1680</v>
      </c>
      <c r="G144" s="39">
        <v>100</v>
      </c>
      <c r="H144" s="68">
        <v>44561</v>
      </c>
      <c r="I144" s="67">
        <v>47238</v>
      </c>
      <c r="J144" s="40" t="s">
        <v>795</v>
      </c>
      <c r="K144" s="40" t="s">
        <v>796</v>
      </c>
    </row>
    <row r="145" ht="51" customHeight="1" spans="1:11">
      <c r="A145" s="39">
        <v>61</v>
      </c>
      <c r="B145" s="40" t="s">
        <v>918</v>
      </c>
      <c r="C145" s="40" t="s">
        <v>919</v>
      </c>
      <c r="D145" s="39" t="s">
        <v>920</v>
      </c>
      <c r="E145" s="39" t="s">
        <v>620</v>
      </c>
      <c r="F145" s="39">
        <v>1848</v>
      </c>
      <c r="G145" s="39">
        <v>100</v>
      </c>
      <c r="H145" s="68">
        <v>44561</v>
      </c>
      <c r="I145" s="67">
        <v>47603</v>
      </c>
      <c r="J145" s="40" t="s">
        <v>795</v>
      </c>
      <c r="K145" s="40" t="s">
        <v>796</v>
      </c>
    </row>
    <row r="146" ht="51" customHeight="1" spans="1:11">
      <c r="A146" s="39">
        <v>62</v>
      </c>
      <c r="B146" s="40" t="s">
        <v>921</v>
      </c>
      <c r="C146" s="40" t="s">
        <v>922</v>
      </c>
      <c r="D146" s="39" t="s">
        <v>920</v>
      </c>
      <c r="E146" s="39" t="s">
        <v>620</v>
      </c>
      <c r="F146" s="39">
        <v>1512</v>
      </c>
      <c r="G146" s="39">
        <v>100</v>
      </c>
      <c r="H146" s="68">
        <v>44561</v>
      </c>
      <c r="I146" s="67">
        <v>47756</v>
      </c>
      <c r="J146" s="40" t="s">
        <v>795</v>
      </c>
      <c r="K146" s="40" t="s">
        <v>796</v>
      </c>
    </row>
    <row r="147" ht="51" customHeight="1" spans="1:11">
      <c r="A147" s="39">
        <v>63</v>
      </c>
      <c r="B147" s="40" t="s">
        <v>923</v>
      </c>
      <c r="C147" s="40" t="s">
        <v>924</v>
      </c>
      <c r="D147" s="39" t="s">
        <v>920</v>
      </c>
      <c r="E147" s="39" t="s">
        <v>620</v>
      </c>
      <c r="F147" s="39">
        <v>4603.2</v>
      </c>
      <c r="G147" s="39">
        <v>100</v>
      </c>
      <c r="H147" s="68">
        <v>44561</v>
      </c>
      <c r="I147" s="67">
        <v>47817</v>
      </c>
      <c r="J147" s="40" t="s">
        <v>795</v>
      </c>
      <c r="K147" s="40" t="s">
        <v>796</v>
      </c>
    </row>
    <row r="148" ht="75" customHeight="1" spans="1:11">
      <c r="A148" s="39">
        <v>64</v>
      </c>
      <c r="B148" s="40" t="s">
        <v>925</v>
      </c>
      <c r="C148" s="40" t="s">
        <v>926</v>
      </c>
      <c r="D148" s="39" t="s">
        <v>799</v>
      </c>
      <c r="E148" s="39" t="s">
        <v>620</v>
      </c>
      <c r="F148" s="39">
        <v>3000</v>
      </c>
      <c r="G148" s="39">
        <v>2000</v>
      </c>
      <c r="H148" s="68">
        <v>44561</v>
      </c>
      <c r="I148" s="67">
        <v>46387</v>
      </c>
      <c r="J148" s="40" t="s">
        <v>795</v>
      </c>
      <c r="K148" s="40" t="s">
        <v>796</v>
      </c>
    </row>
    <row r="149" ht="51" customHeight="1" spans="1:11">
      <c r="A149" s="39">
        <v>65</v>
      </c>
      <c r="B149" s="40" t="s">
        <v>927</v>
      </c>
      <c r="C149" s="40" t="s">
        <v>928</v>
      </c>
      <c r="D149" s="39" t="s">
        <v>804</v>
      </c>
      <c r="E149" s="39" t="s">
        <v>620</v>
      </c>
      <c r="F149" s="39">
        <v>5000</v>
      </c>
      <c r="G149" s="39">
        <v>2000</v>
      </c>
      <c r="H149" s="68">
        <v>44561</v>
      </c>
      <c r="I149" s="67">
        <v>46752</v>
      </c>
      <c r="J149" s="40" t="s">
        <v>795</v>
      </c>
      <c r="K149" s="40" t="s">
        <v>796</v>
      </c>
    </row>
    <row r="150" ht="51" customHeight="1" spans="1:11">
      <c r="A150" s="39">
        <v>66</v>
      </c>
      <c r="B150" s="40" t="s">
        <v>929</v>
      </c>
      <c r="C150" s="40" t="s">
        <v>930</v>
      </c>
      <c r="D150" s="39" t="s">
        <v>804</v>
      </c>
      <c r="E150" s="39" t="s">
        <v>620</v>
      </c>
      <c r="F150" s="39">
        <v>8500</v>
      </c>
      <c r="G150" s="39">
        <v>2000</v>
      </c>
      <c r="H150" s="68">
        <v>44561</v>
      </c>
      <c r="I150" s="67">
        <v>46630</v>
      </c>
      <c r="J150" s="40" t="s">
        <v>795</v>
      </c>
      <c r="K150" s="40" t="s">
        <v>796</v>
      </c>
    </row>
    <row r="151" ht="51" customHeight="1" spans="1:11">
      <c r="A151" s="39">
        <v>67</v>
      </c>
      <c r="B151" s="40" t="s">
        <v>931</v>
      </c>
      <c r="C151" s="40" t="s">
        <v>932</v>
      </c>
      <c r="D151" s="39" t="s">
        <v>804</v>
      </c>
      <c r="E151" s="39" t="s">
        <v>620</v>
      </c>
      <c r="F151" s="39">
        <v>5000</v>
      </c>
      <c r="G151" s="39">
        <v>2000</v>
      </c>
      <c r="H151" s="68">
        <v>44561</v>
      </c>
      <c r="I151" s="67">
        <v>46752</v>
      </c>
      <c r="J151" s="40" t="s">
        <v>795</v>
      </c>
      <c r="K151" s="40" t="s">
        <v>796</v>
      </c>
    </row>
    <row r="152" ht="51" customHeight="1" spans="1:11">
      <c r="A152" s="39">
        <v>68</v>
      </c>
      <c r="B152" s="40" t="s">
        <v>933</v>
      </c>
      <c r="C152" s="40" t="s">
        <v>934</v>
      </c>
      <c r="D152" s="39" t="s">
        <v>894</v>
      </c>
      <c r="E152" s="39" t="s">
        <v>620</v>
      </c>
      <c r="F152" s="39">
        <v>8000</v>
      </c>
      <c r="G152" s="39">
        <v>2000</v>
      </c>
      <c r="H152" s="68">
        <v>44561</v>
      </c>
      <c r="I152" s="67">
        <v>47118</v>
      </c>
      <c r="J152" s="40" t="s">
        <v>795</v>
      </c>
      <c r="K152" s="40" t="s">
        <v>796</v>
      </c>
    </row>
    <row r="153" ht="51" customHeight="1" spans="1:11">
      <c r="A153" s="39">
        <v>69</v>
      </c>
      <c r="B153" s="40" t="s">
        <v>935</v>
      </c>
      <c r="C153" s="40" t="s">
        <v>936</v>
      </c>
      <c r="D153" s="39" t="s">
        <v>894</v>
      </c>
      <c r="E153" s="39" t="s">
        <v>620</v>
      </c>
      <c r="F153" s="39">
        <v>5000</v>
      </c>
      <c r="G153" s="39">
        <v>2000</v>
      </c>
      <c r="H153" s="68">
        <v>44561</v>
      </c>
      <c r="I153" s="67">
        <v>47118</v>
      </c>
      <c r="J153" s="40" t="s">
        <v>795</v>
      </c>
      <c r="K153" s="40" t="s">
        <v>796</v>
      </c>
    </row>
    <row r="154" ht="51" customHeight="1" spans="1:11">
      <c r="A154" s="39">
        <v>70</v>
      </c>
      <c r="B154" s="40" t="s">
        <v>937</v>
      </c>
      <c r="C154" s="40" t="s">
        <v>938</v>
      </c>
      <c r="D154" s="39" t="s">
        <v>894</v>
      </c>
      <c r="E154" s="39" t="s">
        <v>620</v>
      </c>
      <c r="F154" s="39">
        <v>8000</v>
      </c>
      <c r="G154" s="39">
        <v>500</v>
      </c>
      <c r="H154" s="68">
        <v>44561</v>
      </c>
      <c r="I154" s="67">
        <v>47118</v>
      </c>
      <c r="J154" s="40" t="s">
        <v>795</v>
      </c>
      <c r="K154" s="40" t="s">
        <v>796</v>
      </c>
    </row>
    <row r="155" ht="51" customHeight="1" spans="1:11">
      <c r="A155" s="39">
        <v>71</v>
      </c>
      <c r="B155" s="40" t="s">
        <v>939</v>
      </c>
      <c r="C155" s="40" t="s">
        <v>940</v>
      </c>
      <c r="D155" s="39" t="s">
        <v>894</v>
      </c>
      <c r="E155" s="39" t="s">
        <v>620</v>
      </c>
      <c r="F155" s="39">
        <v>8000</v>
      </c>
      <c r="G155" s="39">
        <v>500</v>
      </c>
      <c r="H155" s="68">
        <v>44561</v>
      </c>
      <c r="I155" s="67">
        <v>47118</v>
      </c>
      <c r="J155" s="40" t="s">
        <v>795</v>
      </c>
      <c r="K155" s="40" t="s">
        <v>796</v>
      </c>
    </row>
    <row r="156" ht="51" customHeight="1" spans="1:11">
      <c r="A156" s="39">
        <v>72</v>
      </c>
      <c r="B156" s="40" t="s">
        <v>941</v>
      </c>
      <c r="C156" s="40" t="s">
        <v>942</v>
      </c>
      <c r="D156" s="39" t="s">
        <v>894</v>
      </c>
      <c r="E156" s="39" t="s">
        <v>620</v>
      </c>
      <c r="F156" s="39">
        <v>7500</v>
      </c>
      <c r="G156" s="39">
        <v>500</v>
      </c>
      <c r="H156" s="68">
        <v>44561</v>
      </c>
      <c r="I156" s="67">
        <v>47118</v>
      </c>
      <c r="J156" s="40" t="s">
        <v>795</v>
      </c>
      <c r="K156" s="40" t="s">
        <v>796</v>
      </c>
    </row>
    <row r="157" ht="51" customHeight="1" spans="1:11">
      <c r="A157" s="39">
        <v>73</v>
      </c>
      <c r="B157" s="40" t="s">
        <v>943</v>
      </c>
      <c r="C157" s="40" t="s">
        <v>944</v>
      </c>
      <c r="D157" s="39" t="s">
        <v>894</v>
      </c>
      <c r="E157" s="39" t="s">
        <v>620</v>
      </c>
      <c r="F157" s="39">
        <v>8000</v>
      </c>
      <c r="G157" s="39">
        <v>500</v>
      </c>
      <c r="H157" s="68">
        <v>44561</v>
      </c>
      <c r="I157" s="67">
        <v>47118</v>
      </c>
      <c r="J157" s="40" t="s">
        <v>795</v>
      </c>
      <c r="K157" s="40" t="s">
        <v>796</v>
      </c>
    </row>
    <row r="158" ht="51" customHeight="1" spans="1:11">
      <c r="A158" s="39">
        <v>74</v>
      </c>
      <c r="B158" s="40" t="s">
        <v>945</v>
      </c>
      <c r="C158" s="40" t="s">
        <v>946</v>
      </c>
      <c r="D158" s="39" t="s">
        <v>894</v>
      </c>
      <c r="E158" s="39" t="s">
        <v>620</v>
      </c>
      <c r="F158" s="39">
        <v>6600</v>
      </c>
      <c r="G158" s="39">
        <v>500</v>
      </c>
      <c r="H158" s="68">
        <v>44561</v>
      </c>
      <c r="I158" s="67">
        <v>47118</v>
      </c>
      <c r="J158" s="40" t="s">
        <v>795</v>
      </c>
      <c r="K158" s="40" t="s">
        <v>796</v>
      </c>
    </row>
    <row r="159" ht="51" customHeight="1" spans="1:11">
      <c r="A159" s="39">
        <v>75</v>
      </c>
      <c r="B159" s="40" t="s">
        <v>947</v>
      </c>
      <c r="C159" s="40" t="s">
        <v>948</v>
      </c>
      <c r="D159" s="39" t="s">
        <v>894</v>
      </c>
      <c r="E159" s="39" t="s">
        <v>620</v>
      </c>
      <c r="F159" s="39">
        <v>9000</v>
      </c>
      <c r="G159" s="39">
        <v>500</v>
      </c>
      <c r="H159" s="68">
        <v>44561</v>
      </c>
      <c r="I159" s="67">
        <v>47118</v>
      </c>
      <c r="J159" s="40" t="s">
        <v>795</v>
      </c>
      <c r="K159" s="40" t="s">
        <v>796</v>
      </c>
    </row>
    <row r="160" ht="51" customHeight="1" spans="1:11">
      <c r="A160" s="39">
        <v>76</v>
      </c>
      <c r="B160" s="40" t="s">
        <v>949</v>
      </c>
      <c r="C160" s="40" t="s">
        <v>950</v>
      </c>
      <c r="D160" s="39" t="s">
        <v>894</v>
      </c>
      <c r="E160" s="39" t="s">
        <v>620</v>
      </c>
      <c r="F160" s="39">
        <v>6000</v>
      </c>
      <c r="G160" s="39">
        <v>500</v>
      </c>
      <c r="H160" s="68">
        <v>44561</v>
      </c>
      <c r="I160" s="67">
        <v>47118</v>
      </c>
      <c r="J160" s="40" t="s">
        <v>795</v>
      </c>
      <c r="K160" s="40" t="s">
        <v>796</v>
      </c>
    </row>
    <row r="161" ht="49" customHeight="1" spans="1:11">
      <c r="A161" s="39">
        <v>77</v>
      </c>
      <c r="B161" s="40" t="s">
        <v>951</v>
      </c>
      <c r="C161" s="40" t="s">
        <v>952</v>
      </c>
      <c r="D161" s="39" t="s">
        <v>894</v>
      </c>
      <c r="E161" s="39" t="s">
        <v>620</v>
      </c>
      <c r="F161" s="39">
        <v>5000</v>
      </c>
      <c r="G161" s="39">
        <v>500</v>
      </c>
      <c r="H161" s="68">
        <v>44561</v>
      </c>
      <c r="I161" s="67">
        <v>47118</v>
      </c>
      <c r="J161" s="40" t="s">
        <v>795</v>
      </c>
      <c r="K161" s="40" t="s">
        <v>796</v>
      </c>
    </row>
    <row r="162" ht="56" customHeight="1" spans="1:11">
      <c r="A162" s="39">
        <v>78</v>
      </c>
      <c r="B162" s="40" t="s">
        <v>953</v>
      </c>
      <c r="C162" s="40" t="s">
        <v>954</v>
      </c>
      <c r="D162" s="39" t="s">
        <v>894</v>
      </c>
      <c r="E162" s="39" t="s">
        <v>620</v>
      </c>
      <c r="F162" s="39">
        <v>8800</v>
      </c>
      <c r="G162" s="39">
        <v>500</v>
      </c>
      <c r="H162" s="68">
        <v>44561</v>
      </c>
      <c r="I162" s="67">
        <v>47118</v>
      </c>
      <c r="J162" s="40" t="s">
        <v>795</v>
      </c>
      <c r="K162" s="40" t="s">
        <v>796</v>
      </c>
    </row>
    <row r="163" ht="57" customHeight="1" spans="1:11">
      <c r="A163" s="39">
        <v>79</v>
      </c>
      <c r="B163" s="40" t="s">
        <v>955</v>
      </c>
      <c r="C163" s="40" t="s">
        <v>956</v>
      </c>
      <c r="D163" s="39" t="s">
        <v>894</v>
      </c>
      <c r="E163" s="39" t="s">
        <v>620</v>
      </c>
      <c r="F163" s="39">
        <v>6800</v>
      </c>
      <c r="G163" s="39">
        <v>500</v>
      </c>
      <c r="H163" s="68">
        <v>44561</v>
      </c>
      <c r="I163" s="67">
        <v>47118</v>
      </c>
      <c r="J163" s="40" t="s">
        <v>795</v>
      </c>
      <c r="K163" s="40" t="s">
        <v>796</v>
      </c>
    </row>
    <row r="164" ht="61" customHeight="1" spans="1:11">
      <c r="A164" s="39">
        <v>80</v>
      </c>
      <c r="B164" s="40" t="s">
        <v>957</v>
      </c>
      <c r="C164" s="40" t="s">
        <v>958</v>
      </c>
      <c r="D164" s="39" t="s">
        <v>894</v>
      </c>
      <c r="E164" s="39" t="s">
        <v>620</v>
      </c>
      <c r="F164" s="39">
        <v>6500</v>
      </c>
      <c r="G164" s="39">
        <v>500</v>
      </c>
      <c r="H164" s="68">
        <v>44561</v>
      </c>
      <c r="I164" s="67">
        <v>47118</v>
      </c>
      <c r="J164" s="40" t="s">
        <v>795</v>
      </c>
      <c r="K164" s="40" t="s">
        <v>796</v>
      </c>
    </row>
    <row r="165" ht="53" customHeight="1" spans="1:11">
      <c r="A165" s="39">
        <v>81</v>
      </c>
      <c r="B165" s="40" t="s">
        <v>959</v>
      </c>
      <c r="C165" s="40" t="s">
        <v>960</v>
      </c>
      <c r="D165" s="39" t="s">
        <v>894</v>
      </c>
      <c r="E165" s="39" t="s">
        <v>620</v>
      </c>
      <c r="F165" s="39">
        <v>2500</v>
      </c>
      <c r="G165" s="39">
        <v>500</v>
      </c>
      <c r="H165" s="68">
        <v>44561</v>
      </c>
      <c r="I165" s="67">
        <v>47118</v>
      </c>
      <c r="J165" s="40" t="s">
        <v>795</v>
      </c>
      <c r="K165" s="40" t="s">
        <v>796</v>
      </c>
    </row>
    <row r="166" ht="52" customHeight="1" spans="1:11">
      <c r="A166" s="39">
        <v>82</v>
      </c>
      <c r="B166" s="40" t="s">
        <v>961</v>
      </c>
      <c r="C166" s="40" t="s">
        <v>962</v>
      </c>
      <c r="D166" s="39" t="s">
        <v>894</v>
      </c>
      <c r="E166" s="39" t="s">
        <v>620</v>
      </c>
      <c r="F166" s="39">
        <v>5000</v>
      </c>
      <c r="G166" s="39">
        <v>500</v>
      </c>
      <c r="H166" s="68">
        <v>44561</v>
      </c>
      <c r="I166" s="67">
        <v>47118</v>
      </c>
      <c r="J166" s="40" t="s">
        <v>795</v>
      </c>
      <c r="K166" s="40" t="s">
        <v>796</v>
      </c>
    </row>
    <row r="167" ht="52" customHeight="1" spans="1:11">
      <c r="A167" s="39">
        <v>83</v>
      </c>
      <c r="B167" s="40" t="s">
        <v>963</v>
      </c>
      <c r="C167" s="40" t="s">
        <v>964</v>
      </c>
      <c r="D167" s="39" t="s">
        <v>894</v>
      </c>
      <c r="E167" s="39" t="s">
        <v>620</v>
      </c>
      <c r="F167" s="39">
        <v>3000</v>
      </c>
      <c r="G167" s="39">
        <v>500</v>
      </c>
      <c r="H167" s="68">
        <v>44561</v>
      </c>
      <c r="I167" s="67">
        <v>47118</v>
      </c>
      <c r="J167" s="40" t="s">
        <v>795</v>
      </c>
      <c r="K167" s="40" t="s">
        <v>796</v>
      </c>
    </row>
    <row r="168" ht="33.75" spans="1:11">
      <c r="A168" s="39">
        <v>84</v>
      </c>
      <c r="B168" s="40" t="s">
        <v>965</v>
      </c>
      <c r="C168" s="40" t="s">
        <v>966</v>
      </c>
      <c r="D168" s="39" t="s">
        <v>894</v>
      </c>
      <c r="E168" s="39" t="s">
        <v>620</v>
      </c>
      <c r="F168" s="39">
        <v>2800</v>
      </c>
      <c r="G168" s="39">
        <v>500</v>
      </c>
      <c r="H168" s="68">
        <v>44561</v>
      </c>
      <c r="I168" s="67">
        <v>47118</v>
      </c>
      <c r="J168" s="40" t="s">
        <v>795</v>
      </c>
      <c r="K168" s="40" t="s">
        <v>796</v>
      </c>
    </row>
    <row r="169" ht="51" customHeight="1" spans="1:11">
      <c r="A169" s="39">
        <v>85</v>
      </c>
      <c r="B169" s="40" t="s">
        <v>967</v>
      </c>
      <c r="C169" s="40" t="s">
        <v>968</v>
      </c>
      <c r="D169" s="39" t="s">
        <v>894</v>
      </c>
      <c r="E169" s="39" t="s">
        <v>620</v>
      </c>
      <c r="F169" s="39">
        <v>3000</v>
      </c>
      <c r="G169" s="39">
        <v>500</v>
      </c>
      <c r="H169" s="68">
        <v>44561</v>
      </c>
      <c r="I169" s="67">
        <v>47118</v>
      </c>
      <c r="J169" s="40" t="s">
        <v>795</v>
      </c>
      <c r="K169" s="40" t="s">
        <v>796</v>
      </c>
    </row>
    <row r="170" ht="50" customHeight="1" spans="1:11">
      <c r="A170" s="39">
        <v>86</v>
      </c>
      <c r="B170" s="40" t="s">
        <v>969</v>
      </c>
      <c r="C170" s="40" t="s">
        <v>970</v>
      </c>
      <c r="D170" s="39" t="s">
        <v>894</v>
      </c>
      <c r="E170" s="39" t="s">
        <v>620</v>
      </c>
      <c r="F170" s="39">
        <v>4800</v>
      </c>
      <c r="G170" s="39">
        <v>500</v>
      </c>
      <c r="H170" s="68">
        <v>44561</v>
      </c>
      <c r="I170" s="67">
        <v>47118</v>
      </c>
      <c r="J170" s="40" t="s">
        <v>795</v>
      </c>
      <c r="K170" s="40" t="s">
        <v>796</v>
      </c>
    </row>
    <row r="171" ht="51" customHeight="1" spans="1:11">
      <c r="A171" s="39">
        <v>87</v>
      </c>
      <c r="B171" s="40" t="s">
        <v>971</v>
      </c>
      <c r="C171" s="40" t="s">
        <v>972</v>
      </c>
      <c r="D171" s="39" t="s">
        <v>894</v>
      </c>
      <c r="E171" s="39" t="s">
        <v>620</v>
      </c>
      <c r="F171" s="39">
        <v>4200</v>
      </c>
      <c r="G171" s="39">
        <v>500</v>
      </c>
      <c r="H171" s="68">
        <v>44561</v>
      </c>
      <c r="I171" s="67">
        <v>47118</v>
      </c>
      <c r="J171" s="40" t="s">
        <v>795</v>
      </c>
      <c r="K171" s="40" t="s">
        <v>796</v>
      </c>
    </row>
    <row r="172" ht="48" customHeight="1" spans="1:11">
      <c r="A172" s="39">
        <v>88</v>
      </c>
      <c r="B172" s="40" t="s">
        <v>973</v>
      </c>
      <c r="C172" s="40" t="s">
        <v>974</v>
      </c>
      <c r="D172" s="39" t="s">
        <v>894</v>
      </c>
      <c r="E172" s="39" t="s">
        <v>620</v>
      </c>
      <c r="F172" s="39">
        <v>4800</v>
      </c>
      <c r="G172" s="39">
        <v>500</v>
      </c>
      <c r="H172" s="68">
        <v>44561</v>
      </c>
      <c r="I172" s="67">
        <v>47118</v>
      </c>
      <c r="J172" s="40" t="s">
        <v>795</v>
      </c>
      <c r="K172" s="40" t="s">
        <v>796</v>
      </c>
    </row>
    <row r="173" ht="53" customHeight="1" spans="1:11">
      <c r="A173" s="39">
        <v>89</v>
      </c>
      <c r="B173" s="40" t="s">
        <v>975</v>
      </c>
      <c r="C173" s="40" t="s">
        <v>976</v>
      </c>
      <c r="D173" s="39" t="s">
        <v>894</v>
      </c>
      <c r="E173" s="39" t="s">
        <v>620</v>
      </c>
      <c r="F173" s="39">
        <v>5400</v>
      </c>
      <c r="G173" s="39">
        <v>500</v>
      </c>
      <c r="H173" s="68">
        <v>44561</v>
      </c>
      <c r="I173" s="67">
        <v>47118</v>
      </c>
      <c r="J173" s="40" t="s">
        <v>795</v>
      </c>
      <c r="K173" s="40" t="s">
        <v>796</v>
      </c>
    </row>
    <row r="174" ht="33.75" spans="1:11">
      <c r="A174" s="39">
        <v>90</v>
      </c>
      <c r="B174" s="40" t="s">
        <v>977</v>
      </c>
      <c r="C174" s="40" t="s">
        <v>978</v>
      </c>
      <c r="D174" s="39" t="s">
        <v>894</v>
      </c>
      <c r="E174" s="39" t="s">
        <v>620</v>
      </c>
      <c r="F174" s="39">
        <v>4800</v>
      </c>
      <c r="G174" s="39">
        <v>500</v>
      </c>
      <c r="H174" s="68">
        <v>44561</v>
      </c>
      <c r="I174" s="67">
        <v>47118</v>
      </c>
      <c r="J174" s="40" t="s">
        <v>795</v>
      </c>
      <c r="K174" s="40" t="s">
        <v>796</v>
      </c>
    </row>
    <row r="175" ht="54" customHeight="1" spans="1:11">
      <c r="A175" s="39">
        <v>91</v>
      </c>
      <c r="B175" s="40" t="s">
        <v>979</v>
      </c>
      <c r="C175" s="40" t="s">
        <v>980</v>
      </c>
      <c r="D175" s="39" t="s">
        <v>894</v>
      </c>
      <c r="E175" s="39" t="s">
        <v>620</v>
      </c>
      <c r="F175" s="39">
        <v>7200</v>
      </c>
      <c r="G175" s="39">
        <v>500</v>
      </c>
      <c r="H175" s="68">
        <v>44561</v>
      </c>
      <c r="I175" s="67">
        <v>47118</v>
      </c>
      <c r="J175" s="40" t="s">
        <v>795</v>
      </c>
      <c r="K175" s="40" t="s">
        <v>796</v>
      </c>
    </row>
    <row r="176" ht="56" customHeight="1" spans="1:11">
      <c r="A176" s="39">
        <v>92</v>
      </c>
      <c r="B176" s="40" t="s">
        <v>981</v>
      </c>
      <c r="C176" s="40" t="s">
        <v>982</v>
      </c>
      <c r="D176" s="39" t="s">
        <v>894</v>
      </c>
      <c r="E176" s="39" t="s">
        <v>620</v>
      </c>
      <c r="F176" s="39">
        <v>6500</v>
      </c>
      <c r="G176" s="39">
        <v>500</v>
      </c>
      <c r="H176" s="68">
        <v>44561</v>
      </c>
      <c r="I176" s="67">
        <v>47118</v>
      </c>
      <c r="J176" s="40" t="s">
        <v>795</v>
      </c>
      <c r="K176" s="40" t="s">
        <v>796</v>
      </c>
    </row>
    <row r="177" ht="33.75" spans="1:11">
      <c r="A177" s="39">
        <v>93</v>
      </c>
      <c r="B177" s="40" t="s">
        <v>983</v>
      </c>
      <c r="C177" s="40" t="s">
        <v>984</v>
      </c>
      <c r="D177" s="39" t="s">
        <v>894</v>
      </c>
      <c r="E177" s="39" t="s">
        <v>620</v>
      </c>
      <c r="F177" s="39">
        <v>4800</v>
      </c>
      <c r="G177" s="39">
        <v>500</v>
      </c>
      <c r="H177" s="68">
        <v>44561</v>
      </c>
      <c r="I177" s="67">
        <v>47118</v>
      </c>
      <c r="J177" s="40" t="s">
        <v>795</v>
      </c>
      <c r="K177" s="40" t="s">
        <v>796</v>
      </c>
    </row>
    <row r="178" ht="50" customHeight="1" spans="1:11">
      <c r="A178" s="39">
        <v>94</v>
      </c>
      <c r="B178" s="40" t="s">
        <v>985</v>
      </c>
      <c r="C178" s="40" t="s">
        <v>986</v>
      </c>
      <c r="D178" s="39" t="s">
        <v>894</v>
      </c>
      <c r="E178" s="39" t="s">
        <v>620</v>
      </c>
      <c r="F178" s="39">
        <v>3500</v>
      </c>
      <c r="G178" s="39">
        <v>500</v>
      </c>
      <c r="H178" s="68">
        <v>44561</v>
      </c>
      <c r="I178" s="67">
        <v>47118</v>
      </c>
      <c r="J178" s="40" t="s">
        <v>795</v>
      </c>
      <c r="K178" s="40" t="s">
        <v>796</v>
      </c>
    </row>
    <row r="179" ht="55" customHeight="1" spans="1:11">
      <c r="A179" s="39">
        <v>95</v>
      </c>
      <c r="B179" s="40" t="s">
        <v>987</v>
      </c>
      <c r="C179" s="40" t="s">
        <v>988</v>
      </c>
      <c r="D179" s="39" t="s">
        <v>894</v>
      </c>
      <c r="E179" s="39" t="s">
        <v>620</v>
      </c>
      <c r="F179" s="39">
        <v>4000</v>
      </c>
      <c r="G179" s="39">
        <v>500</v>
      </c>
      <c r="H179" s="68">
        <v>44561</v>
      </c>
      <c r="I179" s="67">
        <v>47118</v>
      </c>
      <c r="J179" s="40" t="s">
        <v>795</v>
      </c>
      <c r="K179" s="40" t="s">
        <v>796</v>
      </c>
    </row>
    <row r="180" ht="33.75" spans="1:11">
      <c r="A180" s="39">
        <v>96</v>
      </c>
      <c r="B180" s="40" t="s">
        <v>989</v>
      </c>
      <c r="C180" s="40" t="s">
        <v>990</v>
      </c>
      <c r="D180" s="39" t="s">
        <v>920</v>
      </c>
      <c r="E180" s="39" t="s">
        <v>620</v>
      </c>
      <c r="F180" s="39">
        <v>2400</v>
      </c>
      <c r="G180" s="39">
        <v>500</v>
      </c>
      <c r="H180" s="67">
        <v>44561</v>
      </c>
      <c r="I180" s="67">
        <v>47848</v>
      </c>
      <c r="J180" s="40" t="s">
        <v>795</v>
      </c>
      <c r="K180" s="40" t="s">
        <v>796</v>
      </c>
    </row>
    <row r="181" ht="33.75" spans="1:11">
      <c r="A181" s="39">
        <v>97</v>
      </c>
      <c r="B181" s="40" t="s">
        <v>991</v>
      </c>
      <c r="C181" s="40" t="s">
        <v>992</v>
      </c>
      <c r="D181" s="39" t="s">
        <v>920</v>
      </c>
      <c r="E181" s="39" t="s">
        <v>620</v>
      </c>
      <c r="F181" s="39">
        <v>3600</v>
      </c>
      <c r="G181" s="39">
        <v>500</v>
      </c>
      <c r="H181" s="67">
        <v>44561</v>
      </c>
      <c r="I181" s="67">
        <v>47848</v>
      </c>
      <c r="J181" s="40" t="s">
        <v>795</v>
      </c>
      <c r="K181" s="40" t="s">
        <v>796</v>
      </c>
    </row>
    <row r="182" ht="56" customHeight="1" spans="1:11">
      <c r="A182" s="39">
        <v>98</v>
      </c>
      <c r="B182" s="40" t="s">
        <v>993</v>
      </c>
      <c r="C182" s="40" t="s">
        <v>994</v>
      </c>
      <c r="D182" s="39" t="s">
        <v>920</v>
      </c>
      <c r="E182" s="39" t="s">
        <v>620</v>
      </c>
      <c r="F182" s="39">
        <v>3000</v>
      </c>
      <c r="G182" s="39">
        <v>500</v>
      </c>
      <c r="H182" s="67">
        <v>44561</v>
      </c>
      <c r="I182" s="67">
        <v>47848</v>
      </c>
      <c r="J182" s="40" t="s">
        <v>795</v>
      </c>
      <c r="K182" s="40" t="s">
        <v>796</v>
      </c>
    </row>
    <row r="183" ht="33.75" spans="1:11">
      <c r="A183" s="39">
        <v>99</v>
      </c>
      <c r="B183" s="40" t="s">
        <v>995</v>
      </c>
      <c r="C183" s="40" t="s">
        <v>996</v>
      </c>
      <c r="D183" s="39" t="s">
        <v>920</v>
      </c>
      <c r="E183" s="39" t="s">
        <v>620</v>
      </c>
      <c r="F183" s="39">
        <v>4800</v>
      </c>
      <c r="G183" s="39">
        <v>500</v>
      </c>
      <c r="H183" s="67">
        <v>44561</v>
      </c>
      <c r="I183" s="67">
        <v>47848</v>
      </c>
      <c r="J183" s="40" t="s">
        <v>795</v>
      </c>
      <c r="K183" s="40" t="s">
        <v>796</v>
      </c>
    </row>
    <row r="184" ht="51" customHeight="1" spans="1:11">
      <c r="A184" s="39">
        <v>100</v>
      </c>
      <c r="B184" s="40" t="s">
        <v>997</v>
      </c>
      <c r="C184" s="40" t="s">
        <v>998</v>
      </c>
      <c r="D184" s="39" t="s">
        <v>920</v>
      </c>
      <c r="E184" s="39" t="s">
        <v>620</v>
      </c>
      <c r="F184" s="39">
        <v>2500</v>
      </c>
      <c r="G184" s="39">
        <v>500</v>
      </c>
      <c r="H184" s="67">
        <v>44561</v>
      </c>
      <c r="I184" s="67">
        <v>47848</v>
      </c>
      <c r="J184" s="40" t="s">
        <v>795</v>
      </c>
      <c r="K184" s="40" t="s">
        <v>796</v>
      </c>
    </row>
    <row r="185" ht="53" customHeight="1" spans="1:11">
      <c r="A185" s="39">
        <v>101</v>
      </c>
      <c r="B185" s="40" t="s">
        <v>999</v>
      </c>
      <c r="C185" s="40" t="s">
        <v>1000</v>
      </c>
      <c r="D185" s="39" t="s">
        <v>920</v>
      </c>
      <c r="E185" s="39" t="s">
        <v>620</v>
      </c>
      <c r="F185" s="39">
        <v>2000</v>
      </c>
      <c r="G185" s="39">
        <v>500</v>
      </c>
      <c r="H185" s="67">
        <v>44561</v>
      </c>
      <c r="I185" s="67">
        <v>47848</v>
      </c>
      <c r="J185" s="40" t="s">
        <v>795</v>
      </c>
      <c r="K185" s="40" t="s">
        <v>796</v>
      </c>
    </row>
    <row r="186" ht="51" customHeight="1" spans="1:11">
      <c r="A186" s="39">
        <v>102</v>
      </c>
      <c r="B186" s="40" t="s">
        <v>1001</v>
      </c>
      <c r="C186" s="40" t="s">
        <v>1002</v>
      </c>
      <c r="D186" s="39" t="s">
        <v>920</v>
      </c>
      <c r="E186" s="39" t="s">
        <v>620</v>
      </c>
      <c r="F186" s="39">
        <v>3000</v>
      </c>
      <c r="G186" s="39">
        <v>500</v>
      </c>
      <c r="H186" s="67">
        <v>44561</v>
      </c>
      <c r="I186" s="67">
        <v>47848</v>
      </c>
      <c r="J186" s="40" t="s">
        <v>795</v>
      </c>
      <c r="K186" s="40" t="s">
        <v>796</v>
      </c>
    </row>
    <row r="187" ht="54" customHeight="1" spans="1:11">
      <c r="A187" s="39">
        <v>103</v>
      </c>
      <c r="B187" s="40" t="s">
        <v>1003</v>
      </c>
      <c r="C187" s="40" t="s">
        <v>1004</v>
      </c>
      <c r="D187" s="39" t="s">
        <v>920</v>
      </c>
      <c r="E187" s="39" t="s">
        <v>620</v>
      </c>
      <c r="F187" s="39">
        <v>3000</v>
      </c>
      <c r="G187" s="39">
        <v>500</v>
      </c>
      <c r="H187" s="67">
        <v>44561</v>
      </c>
      <c r="I187" s="67">
        <v>47848</v>
      </c>
      <c r="J187" s="40" t="s">
        <v>795</v>
      </c>
      <c r="K187" s="40" t="s">
        <v>796</v>
      </c>
    </row>
    <row r="188" ht="51" customHeight="1" spans="1:11">
      <c r="A188" s="39">
        <v>104</v>
      </c>
      <c r="B188" s="40" t="s">
        <v>1005</v>
      </c>
      <c r="C188" s="40" t="s">
        <v>1006</v>
      </c>
      <c r="D188" s="39" t="s">
        <v>920</v>
      </c>
      <c r="E188" s="39" t="s">
        <v>620</v>
      </c>
      <c r="F188" s="39">
        <v>2400</v>
      </c>
      <c r="G188" s="39">
        <v>500</v>
      </c>
      <c r="H188" s="67">
        <v>44561</v>
      </c>
      <c r="I188" s="67">
        <v>47848</v>
      </c>
      <c r="J188" s="40" t="s">
        <v>795</v>
      </c>
      <c r="K188" s="40" t="s">
        <v>796</v>
      </c>
    </row>
    <row r="189" ht="54" customHeight="1" spans="1:11">
      <c r="A189" s="39">
        <v>105</v>
      </c>
      <c r="B189" s="40" t="s">
        <v>1007</v>
      </c>
      <c r="C189" s="40" t="s">
        <v>1008</v>
      </c>
      <c r="D189" s="39" t="s">
        <v>920</v>
      </c>
      <c r="E189" s="39" t="s">
        <v>620</v>
      </c>
      <c r="F189" s="39">
        <v>3500</v>
      </c>
      <c r="G189" s="39">
        <v>500</v>
      </c>
      <c r="H189" s="67">
        <v>44561</v>
      </c>
      <c r="I189" s="67">
        <v>47848</v>
      </c>
      <c r="J189" s="40" t="s">
        <v>795</v>
      </c>
      <c r="K189" s="40" t="s">
        <v>796</v>
      </c>
    </row>
    <row r="190" ht="55" customHeight="1" spans="1:11">
      <c r="A190" s="39">
        <v>106</v>
      </c>
      <c r="B190" s="40" t="s">
        <v>1009</v>
      </c>
      <c r="C190" s="40" t="s">
        <v>1010</v>
      </c>
      <c r="D190" s="39" t="s">
        <v>920</v>
      </c>
      <c r="E190" s="39" t="s">
        <v>620</v>
      </c>
      <c r="F190" s="39">
        <v>3400</v>
      </c>
      <c r="G190" s="39">
        <v>500</v>
      </c>
      <c r="H190" s="67">
        <v>44561</v>
      </c>
      <c r="I190" s="67">
        <v>47848</v>
      </c>
      <c r="J190" s="40" t="s">
        <v>795</v>
      </c>
      <c r="K190" s="40" t="s">
        <v>796</v>
      </c>
    </row>
    <row r="191" ht="54" customHeight="1" spans="1:11">
      <c r="A191" s="39">
        <v>107</v>
      </c>
      <c r="B191" s="40" t="s">
        <v>1011</v>
      </c>
      <c r="C191" s="40" t="s">
        <v>1012</v>
      </c>
      <c r="D191" s="39" t="s">
        <v>920</v>
      </c>
      <c r="E191" s="39" t="s">
        <v>620</v>
      </c>
      <c r="F191" s="39">
        <v>2200</v>
      </c>
      <c r="G191" s="39">
        <v>500</v>
      </c>
      <c r="H191" s="67">
        <v>44561</v>
      </c>
      <c r="I191" s="67">
        <v>47848</v>
      </c>
      <c r="J191" s="40" t="s">
        <v>795</v>
      </c>
      <c r="K191" s="40" t="s">
        <v>796</v>
      </c>
    </row>
    <row r="192" ht="53" customHeight="1" spans="1:11">
      <c r="A192" s="39">
        <v>108</v>
      </c>
      <c r="B192" s="40" t="s">
        <v>1013</v>
      </c>
      <c r="C192" s="40" t="s">
        <v>1014</v>
      </c>
      <c r="D192" s="39" t="s">
        <v>920</v>
      </c>
      <c r="E192" s="39" t="s">
        <v>620</v>
      </c>
      <c r="F192" s="39">
        <v>2600</v>
      </c>
      <c r="G192" s="39">
        <v>500</v>
      </c>
      <c r="H192" s="67">
        <v>44561</v>
      </c>
      <c r="I192" s="67">
        <v>47848</v>
      </c>
      <c r="J192" s="40" t="s">
        <v>795</v>
      </c>
      <c r="K192" s="40" t="s">
        <v>796</v>
      </c>
    </row>
    <row r="193" ht="52" customHeight="1" spans="1:11">
      <c r="A193" s="39">
        <v>109</v>
      </c>
      <c r="B193" s="40" t="s">
        <v>1015</v>
      </c>
      <c r="C193" s="40" t="s">
        <v>1016</v>
      </c>
      <c r="D193" s="39" t="s">
        <v>920</v>
      </c>
      <c r="E193" s="39" t="s">
        <v>620</v>
      </c>
      <c r="F193" s="39">
        <v>3200</v>
      </c>
      <c r="G193" s="39">
        <v>500</v>
      </c>
      <c r="H193" s="67">
        <v>44561</v>
      </c>
      <c r="I193" s="67">
        <v>47848</v>
      </c>
      <c r="J193" s="40" t="s">
        <v>795</v>
      </c>
      <c r="K193" s="40" t="s">
        <v>796</v>
      </c>
    </row>
    <row r="194" ht="54" customHeight="1" spans="1:11">
      <c r="A194" s="39">
        <v>110</v>
      </c>
      <c r="B194" s="40" t="s">
        <v>1017</v>
      </c>
      <c r="C194" s="40" t="s">
        <v>1018</v>
      </c>
      <c r="D194" s="39" t="s">
        <v>920</v>
      </c>
      <c r="E194" s="39" t="s">
        <v>620</v>
      </c>
      <c r="F194" s="39">
        <v>3200</v>
      </c>
      <c r="G194" s="39">
        <v>500</v>
      </c>
      <c r="H194" s="67">
        <v>44561</v>
      </c>
      <c r="I194" s="67">
        <v>47848</v>
      </c>
      <c r="J194" s="40" t="s">
        <v>795</v>
      </c>
      <c r="K194" s="40" t="s">
        <v>796</v>
      </c>
    </row>
    <row r="195" ht="51" customHeight="1" spans="1:11">
      <c r="A195" s="39">
        <v>111</v>
      </c>
      <c r="B195" s="40" t="s">
        <v>1019</v>
      </c>
      <c r="C195" s="40" t="s">
        <v>1020</v>
      </c>
      <c r="D195" s="39" t="s">
        <v>920</v>
      </c>
      <c r="E195" s="39" t="s">
        <v>620</v>
      </c>
      <c r="F195" s="39">
        <v>3000</v>
      </c>
      <c r="G195" s="39">
        <v>500</v>
      </c>
      <c r="H195" s="67">
        <v>44561</v>
      </c>
      <c r="I195" s="67">
        <v>47848</v>
      </c>
      <c r="J195" s="40" t="s">
        <v>795</v>
      </c>
      <c r="K195" s="40" t="s">
        <v>796</v>
      </c>
    </row>
    <row r="196" ht="52" customHeight="1" spans="1:11">
      <c r="A196" s="39">
        <v>112</v>
      </c>
      <c r="B196" s="40" t="s">
        <v>1021</v>
      </c>
      <c r="C196" s="40" t="s">
        <v>1022</v>
      </c>
      <c r="D196" s="39" t="s">
        <v>920</v>
      </c>
      <c r="E196" s="39" t="s">
        <v>620</v>
      </c>
      <c r="F196" s="39">
        <v>3500</v>
      </c>
      <c r="G196" s="39">
        <v>500</v>
      </c>
      <c r="H196" s="67">
        <v>44561</v>
      </c>
      <c r="I196" s="67">
        <v>47848</v>
      </c>
      <c r="J196" s="40" t="s">
        <v>795</v>
      </c>
      <c r="K196" s="40" t="s">
        <v>796</v>
      </c>
    </row>
    <row r="197" ht="51" customHeight="1" spans="1:11">
      <c r="A197" s="39">
        <v>113</v>
      </c>
      <c r="B197" s="40" t="s">
        <v>1023</v>
      </c>
      <c r="C197" s="40" t="s">
        <v>1024</v>
      </c>
      <c r="D197" s="39" t="s">
        <v>920</v>
      </c>
      <c r="E197" s="39" t="s">
        <v>620</v>
      </c>
      <c r="F197" s="39">
        <v>2000</v>
      </c>
      <c r="G197" s="39">
        <v>500</v>
      </c>
      <c r="H197" s="67">
        <v>44561</v>
      </c>
      <c r="I197" s="67">
        <v>47848</v>
      </c>
      <c r="J197" s="40" t="s">
        <v>795</v>
      </c>
      <c r="K197" s="40" t="s">
        <v>796</v>
      </c>
    </row>
    <row r="198" ht="51" customHeight="1" spans="1:11">
      <c r="A198" s="39">
        <v>114</v>
      </c>
      <c r="B198" s="40" t="s">
        <v>1023</v>
      </c>
      <c r="C198" s="40" t="s">
        <v>1025</v>
      </c>
      <c r="D198" s="39" t="s">
        <v>920</v>
      </c>
      <c r="E198" s="39" t="s">
        <v>620</v>
      </c>
      <c r="F198" s="39">
        <v>2800</v>
      </c>
      <c r="G198" s="39">
        <v>500</v>
      </c>
      <c r="H198" s="67">
        <v>44561</v>
      </c>
      <c r="I198" s="67">
        <v>47848</v>
      </c>
      <c r="J198" s="40" t="s">
        <v>795</v>
      </c>
      <c r="K198" s="40" t="s">
        <v>796</v>
      </c>
    </row>
    <row r="199" ht="56" customHeight="1" spans="1:11">
      <c r="A199" s="39">
        <v>115</v>
      </c>
      <c r="B199" s="40" t="s">
        <v>1026</v>
      </c>
      <c r="C199" s="40" t="s">
        <v>1027</v>
      </c>
      <c r="D199" s="39" t="s">
        <v>920</v>
      </c>
      <c r="E199" s="39" t="s">
        <v>620</v>
      </c>
      <c r="F199" s="39">
        <v>3000</v>
      </c>
      <c r="G199" s="39">
        <v>500</v>
      </c>
      <c r="H199" s="67">
        <v>44561</v>
      </c>
      <c r="I199" s="67">
        <v>47848</v>
      </c>
      <c r="J199" s="40" t="s">
        <v>795</v>
      </c>
      <c r="K199" s="40" t="s">
        <v>796</v>
      </c>
    </row>
    <row r="200" ht="51" customHeight="1" spans="1:11">
      <c r="A200" s="39">
        <v>116</v>
      </c>
      <c r="B200" s="40" t="s">
        <v>1028</v>
      </c>
      <c r="C200" s="40" t="s">
        <v>1029</v>
      </c>
      <c r="D200" s="39" t="s">
        <v>920</v>
      </c>
      <c r="E200" s="39" t="s">
        <v>620</v>
      </c>
      <c r="F200" s="39">
        <v>3500</v>
      </c>
      <c r="G200" s="39">
        <v>500</v>
      </c>
      <c r="H200" s="67">
        <v>44561</v>
      </c>
      <c r="I200" s="67">
        <v>47848</v>
      </c>
      <c r="J200" s="40" t="s">
        <v>795</v>
      </c>
      <c r="K200" s="40" t="s">
        <v>796</v>
      </c>
    </row>
    <row r="201" ht="33.75" spans="1:11">
      <c r="A201" s="39">
        <v>117</v>
      </c>
      <c r="B201" s="40" t="s">
        <v>1030</v>
      </c>
      <c r="C201" s="40" t="s">
        <v>1031</v>
      </c>
      <c r="D201" s="39" t="s">
        <v>920</v>
      </c>
      <c r="E201" s="39" t="s">
        <v>620</v>
      </c>
      <c r="F201" s="39">
        <v>2500</v>
      </c>
      <c r="G201" s="39">
        <v>500</v>
      </c>
      <c r="H201" s="67">
        <v>44561</v>
      </c>
      <c r="I201" s="67">
        <v>47848</v>
      </c>
      <c r="J201" s="40" t="s">
        <v>795</v>
      </c>
      <c r="K201" s="40" t="s">
        <v>796</v>
      </c>
    </row>
    <row r="202" ht="54" customHeight="1" spans="1:11">
      <c r="A202" s="39">
        <v>118</v>
      </c>
      <c r="B202" s="40" t="s">
        <v>1032</v>
      </c>
      <c r="C202" s="40" t="s">
        <v>1033</v>
      </c>
      <c r="D202" s="39" t="s">
        <v>920</v>
      </c>
      <c r="E202" s="39" t="s">
        <v>620</v>
      </c>
      <c r="F202" s="39">
        <v>3000</v>
      </c>
      <c r="G202" s="39">
        <v>500</v>
      </c>
      <c r="H202" s="67">
        <v>44561</v>
      </c>
      <c r="I202" s="67">
        <v>47848</v>
      </c>
      <c r="J202" s="40" t="s">
        <v>795</v>
      </c>
      <c r="K202" s="40" t="s">
        <v>796</v>
      </c>
    </row>
    <row r="203" ht="54" customHeight="1" spans="1:11">
      <c r="A203" s="39">
        <v>119</v>
      </c>
      <c r="B203" s="40" t="s">
        <v>1032</v>
      </c>
      <c r="C203" s="40" t="s">
        <v>1034</v>
      </c>
      <c r="D203" s="39" t="s">
        <v>920</v>
      </c>
      <c r="E203" s="39" t="s">
        <v>620</v>
      </c>
      <c r="F203" s="39">
        <v>3200</v>
      </c>
      <c r="G203" s="39">
        <v>500</v>
      </c>
      <c r="H203" s="67">
        <v>44561</v>
      </c>
      <c r="I203" s="67">
        <v>47848</v>
      </c>
      <c r="J203" s="40" t="s">
        <v>795</v>
      </c>
      <c r="K203" s="40" t="s">
        <v>796</v>
      </c>
    </row>
    <row r="204" ht="33.75" spans="1:11">
      <c r="A204" s="39">
        <v>120</v>
      </c>
      <c r="B204" s="40" t="s">
        <v>1035</v>
      </c>
      <c r="C204" s="40" t="s">
        <v>1036</v>
      </c>
      <c r="D204" s="39" t="s">
        <v>920</v>
      </c>
      <c r="E204" s="39" t="s">
        <v>620</v>
      </c>
      <c r="F204" s="39">
        <v>2000</v>
      </c>
      <c r="G204" s="39">
        <v>500</v>
      </c>
      <c r="H204" s="67">
        <v>44561</v>
      </c>
      <c r="I204" s="67">
        <v>47848</v>
      </c>
      <c r="J204" s="40" t="s">
        <v>795</v>
      </c>
      <c r="K204" s="40" t="s">
        <v>796</v>
      </c>
    </row>
    <row r="205" ht="58" customHeight="1" spans="1:11">
      <c r="A205" s="39">
        <v>121</v>
      </c>
      <c r="B205" s="40" t="s">
        <v>1037</v>
      </c>
      <c r="C205" s="40" t="s">
        <v>1038</v>
      </c>
      <c r="D205" s="39" t="s">
        <v>920</v>
      </c>
      <c r="E205" s="39" t="s">
        <v>620</v>
      </c>
      <c r="F205" s="39">
        <v>3300</v>
      </c>
      <c r="G205" s="39">
        <v>500</v>
      </c>
      <c r="H205" s="67">
        <v>44561</v>
      </c>
      <c r="I205" s="67">
        <v>47848</v>
      </c>
      <c r="J205" s="40" t="s">
        <v>795</v>
      </c>
      <c r="K205" s="40" t="s">
        <v>796</v>
      </c>
    </row>
    <row r="206" ht="55" customHeight="1" spans="1:11">
      <c r="A206" s="39">
        <v>122</v>
      </c>
      <c r="B206" s="40" t="s">
        <v>1039</v>
      </c>
      <c r="C206" s="40" t="s">
        <v>1040</v>
      </c>
      <c r="D206" s="39" t="s">
        <v>920</v>
      </c>
      <c r="E206" s="39" t="s">
        <v>620</v>
      </c>
      <c r="F206" s="39">
        <v>2500</v>
      </c>
      <c r="G206" s="39">
        <v>500</v>
      </c>
      <c r="H206" s="67">
        <v>44561</v>
      </c>
      <c r="I206" s="67">
        <v>47848</v>
      </c>
      <c r="J206" s="40" t="s">
        <v>795</v>
      </c>
      <c r="K206" s="40" t="s">
        <v>796</v>
      </c>
    </row>
    <row r="207" ht="49" customHeight="1" spans="1:11">
      <c r="A207" s="39">
        <v>123</v>
      </c>
      <c r="B207" s="40" t="s">
        <v>1041</v>
      </c>
      <c r="C207" s="40" t="s">
        <v>1042</v>
      </c>
      <c r="D207" s="39" t="s">
        <v>920</v>
      </c>
      <c r="E207" s="39" t="s">
        <v>620</v>
      </c>
      <c r="F207" s="39">
        <v>1500</v>
      </c>
      <c r="G207" s="39">
        <v>500</v>
      </c>
      <c r="H207" s="67">
        <v>44561</v>
      </c>
      <c r="I207" s="67">
        <v>47848</v>
      </c>
      <c r="J207" s="40" t="s">
        <v>795</v>
      </c>
      <c r="K207" s="40" t="s">
        <v>796</v>
      </c>
    </row>
    <row r="208" ht="53" customHeight="1" spans="1:11">
      <c r="A208" s="39">
        <v>124</v>
      </c>
      <c r="B208" s="40" t="s">
        <v>1043</v>
      </c>
      <c r="C208" s="40" t="s">
        <v>1044</v>
      </c>
      <c r="D208" s="39" t="s">
        <v>920</v>
      </c>
      <c r="E208" s="39" t="s">
        <v>620</v>
      </c>
      <c r="F208" s="39">
        <v>2500</v>
      </c>
      <c r="G208" s="39">
        <v>500</v>
      </c>
      <c r="H208" s="67">
        <v>44561</v>
      </c>
      <c r="I208" s="67">
        <v>47848</v>
      </c>
      <c r="J208" s="40" t="s">
        <v>795</v>
      </c>
      <c r="K208" s="40" t="s">
        <v>796</v>
      </c>
    </row>
    <row r="209" ht="50" customHeight="1" spans="1:11">
      <c r="A209" s="39">
        <v>125</v>
      </c>
      <c r="B209" s="40" t="s">
        <v>1045</v>
      </c>
      <c r="C209" s="40" t="s">
        <v>1046</v>
      </c>
      <c r="D209" s="39" t="s">
        <v>920</v>
      </c>
      <c r="E209" s="39" t="s">
        <v>620</v>
      </c>
      <c r="F209" s="39">
        <v>3000</v>
      </c>
      <c r="G209" s="39">
        <v>500</v>
      </c>
      <c r="H209" s="67">
        <v>44561</v>
      </c>
      <c r="I209" s="67">
        <v>47848</v>
      </c>
      <c r="J209" s="40" t="s">
        <v>795</v>
      </c>
      <c r="K209" s="40" t="s">
        <v>796</v>
      </c>
    </row>
    <row r="210" ht="57" customHeight="1" spans="1:11">
      <c r="A210" s="39">
        <v>126</v>
      </c>
      <c r="B210" s="40" t="s">
        <v>1047</v>
      </c>
      <c r="C210" s="40" t="s">
        <v>1048</v>
      </c>
      <c r="D210" s="39" t="s">
        <v>920</v>
      </c>
      <c r="E210" s="39" t="s">
        <v>620</v>
      </c>
      <c r="F210" s="39">
        <v>2400</v>
      </c>
      <c r="G210" s="39">
        <v>500</v>
      </c>
      <c r="H210" s="67">
        <v>44561</v>
      </c>
      <c r="I210" s="67">
        <v>47848</v>
      </c>
      <c r="J210" s="40" t="s">
        <v>795</v>
      </c>
      <c r="K210" s="40" t="s">
        <v>796</v>
      </c>
    </row>
    <row r="211" ht="66" customHeight="1" spans="1:11">
      <c r="A211" s="39">
        <v>127</v>
      </c>
      <c r="B211" s="40" t="s">
        <v>1049</v>
      </c>
      <c r="C211" s="40" t="s">
        <v>1050</v>
      </c>
      <c r="D211" s="39" t="s">
        <v>920</v>
      </c>
      <c r="E211" s="39" t="s">
        <v>620</v>
      </c>
      <c r="F211" s="39">
        <v>4200</v>
      </c>
      <c r="G211" s="39">
        <v>500</v>
      </c>
      <c r="H211" s="67">
        <v>44561</v>
      </c>
      <c r="I211" s="67">
        <v>47848</v>
      </c>
      <c r="J211" s="40" t="s">
        <v>795</v>
      </c>
      <c r="K211" s="40" t="s">
        <v>796</v>
      </c>
    </row>
    <row r="212" ht="55" customHeight="1" spans="1:11">
      <c r="A212" s="39">
        <v>128</v>
      </c>
      <c r="B212" s="40" t="s">
        <v>1051</v>
      </c>
      <c r="C212" s="40" t="s">
        <v>1052</v>
      </c>
      <c r="D212" s="39" t="s">
        <v>920</v>
      </c>
      <c r="E212" s="39" t="s">
        <v>620</v>
      </c>
      <c r="F212" s="39">
        <v>3500</v>
      </c>
      <c r="G212" s="39">
        <v>500</v>
      </c>
      <c r="H212" s="67">
        <v>44561</v>
      </c>
      <c r="I212" s="67">
        <v>47848</v>
      </c>
      <c r="J212" s="40" t="s">
        <v>795</v>
      </c>
      <c r="K212" s="40" t="s">
        <v>796</v>
      </c>
    </row>
    <row r="213" ht="49" customHeight="1" spans="1:11">
      <c r="A213" s="39">
        <v>129</v>
      </c>
      <c r="B213" s="40" t="s">
        <v>1053</v>
      </c>
      <c r="C213" s="40" t="s">
        <v>1054</v>
      </c>
      <c r="D213" s="39" t="s">
        <v>920</v>
      </c>
      <c r="E213" s="39" t="s">
        <v>620</v>
      </c>
      <c r="F213" s="39">
        <v>2500</v>
      </c>
      <c r="G213" s="39">
        <v>500</v>
      </c>
      <c r="H213" s="67">
        <v>44561</v>
      </c>
      <c r="I213" s="67">
        <v>47848</v>
      </c>
      <c r="J213" s="40" t="s">
        <v>795</v>
      </c>
      <c r="K213" s="40" t="s">
        <v>796</v>
      </c>
    </row>
    <row r="214" ht="55" customHeight="1" spans="1:11">
      <c r="A214" s="39">
        <v>130</v>
      </c>
      <c r="B214" s="40" t="s">
        <v>1055</v>
      </c>
      <c r="C214" s="40" t="s">
        <v>1056</v>
      </c>
      <c r="D214" s="39" t="s">
        <v>920</v>
      </c>
      <c r="E214" s="39" t="s">
        <v>620</v>
      </c>
      <c r="F214" s="39">
        <v>1200</v>
      </c>
      <c r="G214" s="39">
        <v>500</v>
      </c>
      <c r="H214" s="67">
        <v>44561</v>
      </c>
      <c r="I214" s="67">
        <v>47848</v>
      </c>
      <c r="J214" s="40" t="s">
        <v>795</v>
      </c>
      <c r="K214" s="40" t="s">
        <v>796</v>
      </c>
    </row>
    <row r="215" ht="54" customHeight="1" spans="1:11">
      <c r="A215" s="39">
        <v>131</v>
      </c>
      <c r="B215" s="40" t="s">
        <v>1057</v>
      </c>
      <c r="C215" s="40" t="s">
        <v>1058</v>
      </c>
      <c r="D215" s="39" t="s">
        <v>920</v>
      </c>
      <c r="E215" s="39" t="s">
        <v>620</v>
      </c>
      <c r="F215" s="39">
        <v>3000</v>
      </c>
      <c r="G215" s="39">
        <v>500</v>
      </c>
      <c r="H215" s="67">
        <v>44561</v>
      </c>
      <c r="I215" s="67">
        <v>47848</v>
      </c>
      <c r="J215" s="40" t="s">
        <v>795</v>
      </c>
      <c r="K215" s="40" t="s">
        <v>796</v>
      </c>
    </row>
    <row r="216" ht="66" customHeight="1" spans="1:11">
      <c r="A216" s="39">
        <v>132</v>
      </c>
      <c r="B216" s="40" t="s">
        <v>1059</v>
      </c>
      <c r="C216" s="40" t="s">
        <v>1060</v>
      </c>
      <c r="D216" s="39" t="s">
        <v>920</v>
      </c>
      <c r="E216" s="39" t="s">
        <v>620</v>
      </c>
      <c r="F216" s="39">
        <v>1000</v>
      </c>
      <c r="G216" s="39">
        <v>500</v>
      </c>
      <c r="H216" s="67">
        <v>44561</v>
      </c>
      <c r="I216" s="67">
        <v>47848</v>
      </c>
      <c r="J216" s="40" t="s">
        <v>795</v>
      </c>
      <c r="K216" s="40" t="s">
        <v>796</v>
      </c>
    </row>
    <row r="217" ht="45" customHeight="1" spans="1:11">
      <c r="A217" s="39">
        <v>133</v>
      </c>
      <c r="B217" s="40" t="s">
        <v>1061</v>
      </c>
      <c r="C217" s="40" t="s">
        <v>1062</v>
      </c>
      <c r="D217" s="39">
        <v>2020</v>
      </c>
      <c r="E217" s="39" t="s">
        <v>620</v>
      </c>
      <c r="F217" s="39">
        <v>907</v>
      </c>
      <c r="G217" s="39">
        <v>907</v>
      </c>
      <c r="H217" s="68">
        <v>43983</v>
      </c>
      <c r="I217" s="68">
        <v>44196</v>
      </c>
      <c r="J217" s="40" t="s">
        <v>795</v>
      </c>
      <c r="K217" s="40" t="s">
        <v>796</v>
      </c>
    </row>
    <row r="218" ht="56" customHeight="1" spans="1:11">
      <c r="A218" s="39">
        <v>134</v>
      </c>
      <c r="B218" s="40" t="s">
        <v>1063</v>
      </c>
      <c r="C218" s="40" t="s">
        <v>1064</v>
      </c>
      <c r="D218" s="39" t="s">
        <v>815</v>
      </c>
      <c r="E218" s="39" t="s">
        <v>620</v>
      </c>
      <c r="F218" s="39">
        <v>697</v>
      </c>
      <c r="G218" s="39">
        <v>697</v>
      </c>
      <c r="H218" s="67">
        <v>44561</v>
      </c>
      <c r="I218" s="67">
        <v>45291</v>
      </c>
      <c r="J218" s="40" t="s">
        <v>795</v>
      </c>
      <c r="K218" s="40" t="s">
        <v>796</v>
      </c>
    </row>
    <row r="219" ht="56" customHeight="1" spans="1:11">
      <c r="A219" s="39">
        <v>135</v>
      </c>
      <c r="B219" s="40" t="s">
        <v>1065</v>
      </c>
      <c r="C219" s="40" t="s">
        <v>1066</v>
      </c>
      <c r="D219" s="39" t="s">
        <v>595</v>
      </c>
      <c r="E219" s="39" t="s">
        <v>620</v>
      </c>
      <c r="F219" s="39">
        <v>785</v>
      </c>
      <c r="G219" s="39">
        <v>785</v>
      </c>
      <c r="H219" s="67">
        <v>44561</v>
      </c>
      <c r="I219" s="67">
        <v>46022</v>
      </c>
      <c r="J219" s="40" t="s">
        <v>795</v>
      </c>
      <c r="K219" s="40" t="s">
        <v>796</v>
      </c>
    </row>
    <row r="220" ht="59" customHeight="1" spans="1:11">
      <c r="A220" s="39">
        <v>136</v>
      </c>
      <c r="B220" s="40" t="s">
        <v>1067</v>
      </c>
      <c r="C220" s="40" t="s">
        <v>1068</v>
      </c>
      <c r="D220" s="39" t="s">
        <v>815</v>
      </c>
      <c r="E220" s="39" t="s">
        <v>620</v>
      </c>
      <c r="F220" s="39">
        <v>760</v>
      </c>
      <c r="G220" s="39">
        <v>760</v>
      </c>
      <c r="H220" s="67">
        <v>44561</v>
      </c>
      <c r="I220" s="67">
        <v>45291</v>
      </c>
      <c r="J220" s="40" t="s">
        <v>795</v>
      </c>
      <c r="K220" s="40" t="s">
        <v>796</v>
      </c>
    </row>
    <row r="221" ht="57" customHeight="1" spans="1:11">
      <c r="A221" s="39">
        <v>137</v>
      </c>
      <c r="B221" s="40" t="s">
        <v>1069</v>
      </c>
      <c r="C221" s="40" t="s">
        <v>1070</v>
      </c>
      <c r="D221" s="39" t="s">
        <v>815</v>
      </c>
      <c r="E221" s="39" t="s">
        <v>620</v>
      </c>
      <c r="F221" s="39">
        <v>980</v>
      </c>
      <c r="G221" s="39">
        <v>980</v>
      </c>
      <c r="H221" s="67">
        <v>44561</v>
      </c>
      <c r="I221" s="67">
        <v>45291</v>
      </c>
      <c r="J221" s="40" t="s">
        <v>795</v>
      </c>
      <c r="K221" s="40" t="s">
        <v>796</v>
      </c>
    </row>
    <row r="222" ht="64" customHeight="1" spans="1:11">
      <c r="A222" s="39">
        <v>138</v>
      </c>
      <c r="B222" s="40" t="s">
        <v>1071</v>
      </c>
      <c r="C222" s="40" t="s">
        <v>1072</v>
      </c>
      <c r="D222" s="39" t="s">
        <v>815</v>
      </c>
      <c r="E222" s="39" t="s">
        <v>620</v>
      </c>
      <c r="F222" s="39">
        <v>265</v>
      </c>
      <c r="G222" s="39">
        <v>265</v>
      </c>
      <c r="H222" s="67">
        <v>44561</v>
      </c>
      <c r="I222" s="67">
        <v>45291</v>
      </c>
      <c r="J222" s="40" t="s">
        <v>795</v>
      </c>
      <c r="K222" s="40" t="s">
        <v>796</v>
      </c>
    </row>
    <row r="223" ht="63" customHeight="1" spans="1:11">
      <c r="A223" s="39">
        <v>139</v>
      </c>
      <c r="B223" s="40" t="s">
        <v>1073</v>
      </c>
      <c r="C223" s="40" t="s">
        <v>1074</v>
      </c>
      <c r="D223" s="39" t="s">
        <v>815</v>
      </c>
      <c r="E223" s="39" t="s">
        <v>620</v>
      </c>
      <c r="F223" s="39">
        <v>386</v>
      </c>
      <c r="G223" s="39">
        <v>386</v>
      </c>
      <c r="H223" s="67">
        <v>44561</v>
      </c>
      <c r="I223" s="67">
        <v>45291</v>
      </c>
      <c r="J223" s="40" t="s">
        <v>795</v>
      </c>
      <c r="K223" s="40" t="s">
        <v>796</v>
      </c>
    </row>
    <row r="224" ht="59" customHeight="1" spans="1:11">
      <c r="A224" s="39">
        <v>140</v>
      </c>
      <c r="B224" s="40" t="s">
        <v>1075</v>
      </c>
      <c r="C224" s="40" t="s">
        <v>1076</v>
      </c>
      <c r="D224" s="39" t="s">
        <v>815</v>
      </c>
      <c r="E224" s="39" t="s">
        <v>620</v>
      </c>
      <c r="F224" s="39">
        <v>356</v>
      </c>
      <c r="G224" s="39">
        <v>356</v>
      </c>
      <c r="H224" s="67">
        <v>44561</v>
      </c>
      <c r="I224" s="67">
        <v>45291</v>
      </c>
      <c r="J224" s="40" t="s">
        <v>795</v>
      </c>
      <c r="K224" s="40" t="s">
        <v>796</v>
      </c>
    </row>
    <row r="225" ht="59" customHeight="1" spans="1:11">
      <c r="A225" s="39">
        <v>141</v>
      </c>
      <c r="B225" s="40" t="s">
        <v>1077</v>
      </c>
      <c r="C225" s="40" t="s">
        <v>1078</v>
      </c>
      <c r="D225" s="39" t="s">
        <v>815</v>
      </c>
      <c r="E225" s="39" t="s">
        <v>620</v>
      </c>
      <c r="F225" s="39">
        <v>350</v>
      </c>
      <c r="G225" s="39">
        <v>350</v>
      </c>
      <c r="H225" s="67">
        <v>44561</v>
      </c>
      <c r="I225" s="67">
        <v>45291</v>
      </c>
      <c r="J225" s="40" t="s">
        <v>795</v>
      </c>
      <c r="K225" s="40" t="s">
        <v>796</v>
      </c>
    </row>
    <row r="226" ht="62" customHeight="1" spans="1:11">
      <c r="A226" s="39">
        <v>142</v>
      </c>
      <c r="B226" s="40" t="s">
        <v>1079</v>
      </c>
      <c r="C226" s="40" t="s">
        <v>1080</v>
      </c>
      <c r="D226" s="39" t="s">
        <v>815</v>
      </c>
      <c r="E226" s="39" t="s">
        <v>620</v>
      </c>
      <c r="F226" s="39">
        <v>380</v>
      </c>
      <c r="G226" s="39">
        <v>380</v>
      </c>
      <c r="H226" s="67">
        <v>44561</v>
      </c>
      <c r="I226" s="67">
        <v>45291</v>
      </c>
      <c r="J226" s="40" t="s">
        <v>795</v>
      </c>
      <c r="K226" s="40" t="s">
        <v>796</v>
      </c>
    </row>
    <row r="227" ht="63" customHeight="1" spans="1:11">
      <c r="A227" s="39">
        <v>143</v>
      </c>
      <c r="B227" s="40" t="s">
        <v>1081</v>
      </c>
      <c r="C227" s="40" t="s">
        <v>1082</v>
      </c>
      <c r="D227" s="39" t="s">
        <v>869</v>
      </c>
      <c r="E227" s="39" t="s">
        <v>620</v>
      </c>
      <c r="F227" s="39">
        <v>560</v>
      </c>
      <c r="G227" s="39">
        <v>560</v>
      </c>
      <c r="H227" s="67">
        <v>44561</v>
      </c>
      <c r="I227" s="67">
        <v>45657</v>
      </c>
      <c r="J227" s="40" t="s">
        <v>795</v>
      </c>
      <c r="K227" s="40" t="s">
        <v>796</v>
      </c>
    </row>
    <row r="228" ht="58" customHeight="1" spans="1:11">
      <c r="A228" s="39">
        <v>144</v>
      </c>
      <c r="B228" s="40" t="s">
        <v>1083</v>
      </c>
      <c r="C228" s="40" t="s">
        <v>1084</v>
      </c>
      <c r="D228" s="39" t="s">
        <v>869</v>
      </c>
      <c r="E228" s="39" t="s">
        <v>620</v>
      </c>
      <c r="F228" s="39">
        <v>4600</v>
      </c>
      <c r="G228" s="39">
        <v>4600</v>
      </c>
      <c r="H228" s="67">
        <v>44561</v>
      </c>
      <c r="I228" s="67">
        <v>45657</v>
      </c>
      <c r="J228" s="40" t="s">
        <v>795</v>
      </c>
      <c r="K228" s="40" t="s">
        <v>796</v>
      </c>
    </row>
    <row r="229" ht="57" customHeight="1" spans="1:11">
      <c r="A229" s="39">
        <v>145</v>
      </c>
      <c r="B229" s="40" t="s">
        <v>1085</v>
      </c>
      <c r="C229" s="40" t="s">
        <v>1082</v>
      </c>
      <c r="D229" s="39" t="s">
        <v>869</v>
      </c>
      <c r="E229" s="39" t="s">
        <v>620</v>
      </c>
      <c r="F229" s="39">
        <v>506</v>
      </c>
      <c r="G229" s="39">
        <v>506</v>
      </c>
      <c r="H229" s="67">
        <v>44561</v>
      </c>
      <c r="I229" s="67">
        <v>45657</v>
      </c>
      <c r="J229" s="40" t="s">
        <v>795</v>
      </c>
      <c r="K229" s="40" t="s">
        <v>796</v>
      </c>
    </row>
    <row r="230" ht="52" customHeight="1" spans="1:11">
      <c r="A230" s="39">
        <v>146</v>
      </c>
      <c r="B230" s="40" t="s">
        <v>1086</v>
      </c>
      <c r="C230" s="40" t="s">
        <v>1087</v>
      </c>
      <c r="D230" s="39" t="s">
        <v>595</v>
      </c>
      <c r="E230" s="39" t="s">
        <v>620</v>
      </c>
      <c r="F230" s="39">
        <v>400</v>
      </c>
      <c r="G230" s="39">
        <v>400</v>
      </c>
      <c r="H230" s="67">
        <v>44561</v>
      </c>
      <c r="I230" s="67">
        <v>46022</v>
      </c>
      <c r="J230" s="40" t="s">
        <v>795</v>
      </c>
      <c r="K230" s="40" t="s">
        <v>796</v>
      </c>
    </row>
    <row r="231" ht="45" customHeight="1" spans="1:11">
      <c r="A231" s="39">
        <v>147</v>
      </c>
      <c r="B231" s="40" t="s">
        <v>1088</v>
      </c>
      <c r="C231" s="40" t="s">
        <v>1089</v>
      </c>
      <c r="D231" s="39" t="s">
        <v>767</v>
      </c>
      <c r="E231" s="39" t="s">
        <v>620</v>
      </c>
      <c r="F231" s="39">
        <v>819</v>
      </c>
      <c r="G231" s="39">
        <v>819</v>
      </c>
      <c r="H231" s="67">
        <v>44197</v>
      </c>
      <c r="I231" s="67">
        <v>44926</v>
      </c>
      <c r="J231" s="40" t="s">
        <v>795</v>
      </c>
      <c r="K231" s="40" t="s">
        <v>796</v>
      </c>
    </row>
    <row r="232" ht="46" customHeight="1" spans="1:11">
      <c r="A232" s="39">
        <v>148</v>
      </c>
      <c r="B232" s="40" t="s">
        <v>1090</v>
      </c>
      <c r="C232" s="40" t="s">
        <v>1091</v>
      </c>
      <c r="D232" s="39" t="s">
        <v>767</v>
      </c>
      <c r="E232" s="39" t="s">
        <v>620</v>
      </c>
      <c r="F232" s="39">
        <v>847.08</v>
      </c>
      <c r="G232" s="39">
        <v>847.08</v>
      </c>
      <c r="H232" s="67">
        <v>44197</v>
      </c>
      <c r="I232" s="67">
        <v>44926</v>
      </c>
      <c r="J232" s="40" t="s">
        <v>795</v>
      </c>
      <c r="K232" s="40" t="s">
        <v>796</v>
      </c>
    </row>
    <row r="233" ht="48" customHeight="1" spans="1:11">
      <c r="A233" s="39">
        <v>149</v>
      </c>
      <c r="B233" s="40" t="s">
        <v>1092</v>
      </c>
      <c r="C233" s="40" t="s">
        <v>1093</v>
      </c>
      <c r="D233" s="39" t="s">
        <v>815</v>
      </c>
      <c r="E233" s="39" t="s">
        <v>620</v>
      </c>
      <c r="F233" s="39">
        <v>870.48</v>
      </c>
      <c r="G233" s="39">
        <v>870.48</v>
      </c>
      <c r="H233" s="67">
        <v>44561</v>
      </c>
      <c r="I233" s="67">
        <v>45291</v>
      </c>
      <c r="J233" s="40" t="s">
        <v>795</v>
      </c>
      <c r="K233" s="40" t="s">
        <v>796</v>
      </c>
    </row>
    <row r="234" ht="47" customHeight="1" spans="1:11">
      <c r="A234" s="39">
        <v>150</v>
      </c>
      <c r="B234" s="40" t="s">
        <v>1094</v>
      </c>
      <c r="C234" s="40" t="s">
        <v>1095</v>
      </c>
      <c r="D234" s="39" t="s">
        <v>815</v>
      </c>
      <c r="E234" s="39" t="s">
        <v>620</v>
      </c>
      <c r="F234" s="39">
        <v>920.4</v>
      </c>
      <c r="G234" s="39">
        <v>920.4</v>
      </c>
      <c r="H234" s="67">
        <v>44561</v>
      </c>
      <c r="I234" s="67">
        <v>45291</v>
      </c>
      <c r="J234" s="40" t="s">
        <v>795</v>
      </c>
      <c r="K234" s="40" t="s">
        <v>796</v>
      </c>
    </row>
    <row r="235" ht="49" customHeight="1" spans="1:11">
      <c r="A235" s="39">
        <v>151</v>
      </c>
      <c r="B235" s="40" t="s">
        <v>1096</v>
      </c>
      <c r="C235" s="40" t="s">
        <v>1097</v>
      </c>
      <c r="D235" s="39" t="s">
        <v>815</v>
      </c>
      <c r="E235" s="39" t="s">
        <v>620</v>
      </c>
      <c r="F235" s="39">
        <v>911.04</v>
      </c>
      <c r="G235" s="39">
        <v>911.04</v>
      </c>
      <c r="H235" s="67">
        <v>44561</v>
      </c>
      <c r="I235" s="67">
        <v>45077</v>
      </c>
      <c r="J235" s="40" t="s">
        <v>795</v>
      </c>
      <c r="K235" s="40" t="s">
        <v>796</v>
      </c>
    </row>
    <row r="236" ht="54" customHeight="1" spans="1:11">
      <c r="A236" s="39">
        <v>152</v>
      </c>
      <c r="B236" s="40" t="s">
        <v>1098</v>
      </c>
      <c r="C236" s="40" t="s">
        <v>1099</v>
      </c>
      <c r="D236" s="39" t="s">
        <v>869</v>
      </c>
      <c r="E236" s="39" t="s">
        <v>620</v>
      </c>
      <c r="F236" s="39">
        <v>1037.4</v>
      </c>
      <c r="G236" s="39">
        <v>1037.4</v>
      </c>
      <c r="H236" s="67">
        <v>44561</v>
      </c>
      <c r="I236" s="67">
        <v>45657</v>
      </c>
      <c r="J236" s="40" t="s">
        <v>795</v>
      </c>
      <c r="K236" s="40" t="s">
        <v>796</v>
      </c>
    </row>
    <row r="237" ht="48" customHeight="1" spans="1:11">
      <c r="A237" s="39">
        <v>153</v>
      </c>
      <c r="B237" s="40" t="s">
        <v>1100</v>
      </c>
      <c r="C237" s="40" t="s">
        <v>1101</v>
      </c>
      <c r="D237" s="39" t="s">
        <v>869</v>
      </c>
      <c r="E237" s="39" t="s">
        <v>620</v>
      </c>
      <c r="F237" s="39">
        <v>1084.2</v>
      </c>
      <c r="G237" s="39">
        <v>1084.2</v>
      </c>
      <c r="H237" s="67">
        <v>44561</v>
      </c>
      <c r="I237" s="67">
        <v>45657</v>
      </c>
      <c r="J237" s="40" t="s">
        <v>795</v>
      </c>
      <c r="K237" s="40" t="s">
        <v>796</v>
      </c>
    </row>
    <row r="238" ht="49" customHeight="1" spans="1:11">
      <c r="A238" s="39">
        <v>154</v>
      </c>
      <c r="B238" s="40" t="s">
        <v>1102</v>
      </c>
      <c r="C238" s="40" t="s">
        <v>1103</v>
      </c>
      <c r="D238" s="39" t="s">
        <v>869</v>
      </c>
      <c r="E238" s="39" t="s">
        <v>620</v>
      </c>
      <c r="F238" s="39">
        <v>1074.84</v>
      </c>
      <c r="G238" s="39">
        <v>1074.84</v>
      </c>
      <c r="H238" s="67">
        <v>44561</v>
      </c>
      <c r="I238" s="67">
        <v>45322</v>
      </c>
      <c r="J238" s="40" t="s">
        <v>795</v>
      </c>
      <c r="K238" s="40" t="s">
        <v>796</v>
      </c>
    </row>
    <row r="239" ht="48" customHeight="1" spans="1:11">
      <c r="A239" s="39">
        <v>155</v>
      </c>
      <c r="B239" s="40" t="s">
        <v>1104</v>
      </c>
      <c r="C239" s="40" t="s">
        <v>1105</v>
      </c>
      <c r="D239" s="39" t="s">
        <v>595</v>
      </c>
      <c r="E239" s="39" t="s">
        <v>620</v>
      </c>
      <c r="F239" s="39">
        <v>864.24</v>
      </c>
      <c r="G239" s="39">
        <v>864.24</v>
      </c>
      <c r="H239" s="67">
        <v>44561</v>
      </c>
      <c r="I239" s="67">
        <v>46022</v>
      </c>
      <c r="J239" s="40" t="s">
        <v>795</v>
      </c>
      <c r="K239" s="40" t="s">
        <v>796</v>
      </c>
    </row>
    <row r="240" ht="51" customHeight="1" spans="1:11">
      <c r="A240" s="39">
        <v>156</v>
      </c>
      <c r="B240" s="40" t="s">
        <v>1106</v>
      </c>
      <c r="C240" s="40" t="s">
        <v>1107</v>
      </c>
      <c r="D240" s="39" t="s">
        <v>595</v>
      </c>
      <c r="E240" s="39" t="s">
        <v>620</v>
      </c>
      <c r="F240" s="39">
        <v>468</v>
      </c>
      <c r="G240" s="39">
        <v>468</v>
      </c>
      <c r="H240" s="67">
        <v>44561</v>
      </c>
      <c r="I240" s="67">
        <v>45747</v>
      </c>
      <c r="J240" s="40" t="s">
        <v>795</v>
      </c>
      <c r="K240" s="40" t="s">
        <v>796</v>
      </c>
    </row>
    <row r="241" ht="48" customHeight="1" spans="1:11">
      <c r="A241" s="39">
        <v>157</v>
      </c>
      <c r="B241" s="40" t="s">
        <v>1108</v>
      </c>
      <c r="C241" s="40" t="s">
        <v>1109</v>
      </c>
      <c r="D241" s="39" t="s">
        <v>595</v>
      </c>
      <c r="E241" s="39" t="s">
        <v>620</v>
      </c>
      <c r="F241" s="39">
        <v>374.4</v>
      </c>
      <c r="G241" s="39">
        <v>374.4</v>
      </c>
      <c r="H241" s="67">
        <v>44561</v>
      </c>
      <c r="I241" s="67">
        <v>46022</v>
      </c>
      <c r="J241" s="40" t="s">
        <v>795</v>
      </c>
      <c r="K241" s="40" t="s">
        <v>796</v>
      </c>
    </row>
    <row r="242" ht="48" customHeight="1" spans="1:11">
      <c r="A242" s="39">
        <v>158</v>
      </c>
      <c r="B242" s="40" t="s">
        <v>1110</v>
      </c>
      <c r="C242" s="40" t="s">
        <v>1111</v>
      </c>
      <c r="D242" s="39" t="s">
        <v>595</v>
      </c>
      <c r="E242" s="39" t="s">
        <v>620</v>
      </c>
      <c r="F242" s="39">
        <v>769.08</v>
      </c>
      <c r="G242" s="39">
        <v>769.08</v>
      </c>
      <c r="H242" s="67">
        <v>44561</v>
      </c>
      <c r="I242" s="67">
        <v>46022</v>
      </c>
      <c r="J242" s="40" t="s">
        <v>795</v>
      </c>
      <c r="K242" s="40" t="s">
        <v>796</v>
      </c>
    </row>
    <row r="243" ht="53" customHeight="1" spans="1:11">
      <c r="A243" s="39">
        <v>159</v>
      </c>
      <c r="B243" s="40" t="s">
        <v>1112</v>
      </c>
      <c r="C243" s="40" t="s">
        <v>1113</v>
      </c>
      <c r="D243" s="39" t="s">
        <v>595</v>
      </c>
      <c r="E243" s="39" t="s">
        <v>620</v>
      </c>
      <c r="F243" s="39">
        <v>631.8</v>
      </c>
      <c r="G243" s="39">
        <v>631.8</v>
      </c>
      <c r="H243" s="67">
        <v>44561</v>
      </c>
      <c r="I243" s="67">
        <v>46022</v>
      </c>
      <c r="J243" s="40" t="s">
        <v>795</v>
      </c>
      <c r="K243" s="40" t="s">
        <v>796</v>
      </c>
    </row>
    <row r="244" ht="48" customHeight="1" spans="1:11">
      <c r="A244" s="39">
        <v>160</v>
      </c>
      <c r="B244" s="40" t="s">
        <v>1114</v>
      </c>
      <c r="C244" s="40" t="s">
        <v>1115</v>
      </c>
      <c r="D244" s="39" t="s">
        <v>595</v>
      </c>
      <c r="E244" s="39" t="s">
        <v>620</v>
      </c>
      <c r="F244" s="39">
        <v>1098.24</v>
      </c>
      <c r="G244" s="39">
        <v>1098.24</v>
      </c>
      <c r="H244" s="67">
        <v>44561</v>
      </c>
      <c r="I244" s="67">
        <v>45900</v>
      </c>
      <c r="J244" s="40" t="s">
        <v>795</v>
      </c>
      <c r="K244" s="40" t="s">
        <v>796</v>
      </c>
    </row>
    <row r="245" ht="66" customHeight="1" spans="1:11">
      <c r="A245" s="39">
        <v>161</v>
      </c>
      <c r="B245" s="40" t="s">
        <v>1116</v>
      </c>
      <c r="C245" s="40" t="s">
        <v>1117</v>
      </c>
      <c r="D245" s="39" t="s">
        <v>595</v>
      </c>
      <c r="E245" s="39" t="s">
        <v>620</v>
      </c>
      <c r="F245" s="39">
        <v>962.52</v>
      </c>
      <c r="G245" s="39">
        <v>962.52</v>
      </c>
      <c r="H245" s="67">
        <v>44561</v>
      </c>
      <c r="I245" s="67">
        <v>46022</v>
      </c>
      <c r="J245" s="40" t="s">
        <v>795</v>
      </c>
      <c r="K245" s="40" t="s">
        <v>796</v>
      </c>
    </row>
    <row r="246" ht="42" customHeight="1" spans="1:11">
      <c r="A246" s="39">
        <v>162</v>
      </c>
      <c r="B246" s="40" t="s">
        <v>1118</v>
      </c>
      <c r="C246" s="40" t="s">
        <v>1119</v>
      </c>
      <c r="D246" s="39" t="s">
        <v>1120</v>
      </c>
      <c r="E246" s="39" t="s">
        <v>620</v>
      </c>
      <c r="F246" s="39">
        <v>46524</v>
      </c>
      <c r="G246" s="39">
        <v>46524</v>
      </c>
      <c r="H246" s="67">
        <v>44562</v>
      </c>
      <c r="I246" s="67">
        <v>45291</v>
      </c>
      <c r="J246" s="40" t="s">
        <v>795</v>
      </c>
      <c r="K246" s="40" t="s">
        <v>796</v>
      </c>
    </row>
    <row r="247" ht="55" customHeight="1" spans="1:11">
      <c r="A247" s="39">
        <v>163</v>
      </c>
      <c r="B247" s="40" t="s">
        <v>1121</v>
      </c>
      <c r="C247" s="40" t="s">
        <v>1122</v>
      </c>
      <c r="D247" s="39" t="s">
        <v>604</v>
      </c>
      <c r="E247" s="39" t="s">
        <v>620</v>
      </c>
      <c r="F247" s="39">
        <v>18620</v>
      </c>
      <c r="G247" s="39">
        <v>18620</v>
      </c>
      <c r="H247" s="67">
        <v>44926</v>
      </c>
      <c r="I247" s="67">
        <v>45900</v>
      </c>
      <c r="J247" s="40" t="s">
        <v>795</v>
      </c>
      <c r="K247" s="40" t="s">
        <v>796</v>
      </c>
    </row>
    <row r="248" ht="91" customHeight="1" spans="1:11">
      <c r="A248" s="39">
        <v>164</v>
      </c>
      <c r="B248" s="40" t="s">
        <v>1123</v>
      </c>
      <c r="C248" s="40" t="s">
        <v>1124</v>
      </c>
      <c r="D248" s="39" t="s">
        <v>1125</v>
      </c>
      <c r="E248" s="39" t="s">
        <v>620</v>
      </c>
      <c r="F248" s="39">
        <v>373000</v>
      </c>
      <c r="G248" s="39"/>
      <c r="H248" s="67">
        <v>46387</v>
      </c>
      <c r="I248" s="67">
        <v>47868</v>
      </c>
      <c r="J248" s="40" t="s">
        <v>795</v>
      </c>
      <c r="K248" s="40" t="s">
        <v>796</v>
      </c>
    </row>
    <row r="249" ht="73" customHeight="1" spans="1:11">
      <c r="A249" s="39">
        <v>165</v>
      </c>
      <c r="B249" s="40" t="s">
        <v>1126</v>
      </c>
      <c r="C249" s="40" t="s">
        <v>1127</v>
      </c>
      <c r="D249" s="39" t="s">
        <v>1128</v>
      </c>
      <c r="E249" s="39" t="s">
        <v>620</v>
      </c>
      <c r="F249" s="39">
        <v>72800</v>
      </c>
      <c r="G249" s="39">
        <v>40000</v>
      </c>
      <c r="H249" s="67">
        <v>43160</v>
      </c>
      <c r="I249" s="67">
        <v>45291</v>
      </c>
      <c r="J249" s="40" t="s">
        <v>795</v>
      </c>
      <c r="K249" s="40" t="s">
        <v>796</v>
      </c>
    </row>
    <row r="250" ht="66" customHeight="1" spans="1:11">
      <c r="A250" s="39">
        <v>166</v>
      </c>
      <c r="B250" s="40" t="s">
        <v>1129</v>
      </c>
      <c r="C250" s="40" t="s">
        <v>1130</v>
      </c>
      <c r="D250" s="39" t="s">
        <v>1131</v>
      </c>
      <c r="E250" s="39" t="s">
        <v>620</v>
      </c>
      <c r="F250" s="39">
        <v>57100</v>
      </c>
      <c r="G250" s="39"/>
      <c r="H250" s="67">
        <v>45657</v>
      </c>
      <c r="I250" s="67">
        <v>46507</v>
      </c>
      <c r="J250" s="40" t="s">
        <v>795</v>
      </c>
      <c r="K250" s="40" t="s">
        <v>796</v>
      </c>
    </row>
    <row r="251" ht="66" customHeight="1" spans="1:11">
      <c r="A251" s="39">
        <v>167</v>
      </c>
      <c r="B251" s="40" t="s">
        <v>1132</v>
      </c>
      <c r="C251" s="40" t="s">
        <v>1133</v>
      </c>
      <c r="D251" s="39" t="s">
        <v>1134</v>
      </c>
      <c r="E251" s="39" t="s">
        <v>620</v>
      </c>
      <c r="F251" s="39">
        <v>44800</v>
      </c>
      <c r="G251" s="39"/>
      <c r="H251" s="67">
        <v>46388</v>
      </c>
      <c r="I251" s="67">
        <v>47118</v>
      </c>
      <c r="J251" s="40" t="s">
        <v>795</v>
      </c>
      <c r="K251" s="40" t="s">
        <v>796</v>
      </c>
    </row>
    <row r="252" ht="66" customHeight="1" spans="1:11">
      <c r="A252" s="39">
        <v>168</v>
      </c>
      <c r="B252" s="40" t="s">
        <v>1135</v>
      </c>
      <c r="C252" s="40" t="s">
        <v>1136</v>
      </c>
      <c r="D252" s="39" t="s">
        <v>1137</v>
      </c>
      <c r="E252" s="39" t="s">
        <v>620</v>
      </c>
      <c r="F252" s="39">
        <v>115675</v>
      </c>
      <c r="G252" s="39"/>
      <c r="H252" s="67">
        <v>47118</v>
      </c>
      <c r="I252" s="67">
        <v>48213</v>
      </c>
      <c r="J252" s="40" t="s">
        <v>795</v>
      </c>
      <c r="K252" s="40" t="s">
        <v>796</v>
      </c>
    </row>
    <row r="253" ht="66" customHeight="1" spans="1:11">
      <c r="A253" s="39">
        <v>169</v>
      </c>
      <c r="B253" s="40" t="s">
        <v>1138</v>
      </c>
      <c r="C253" s="40" t="s">
        <v>1139</v>
      </c>
      <c r="D253" s="39" t="s">
        <v>1140</v>
      </c>
      <c r="E253" s="39" t="s">
        <v>620</v>
      </c>
      <c r="F253" s="39">
        <v>60400</v>
      </c>
      <c r="G253" s="39"/>
      <c r="H253" s="67">
        <v>47849</v>
      </c>
      <c r="I253" s="67">
        <v>48579</v>
      </c>
      <c r="J253" s="40" t="s">
        <v>795</v>
      </c>
      <c r="K253" s="40" t="s">
        <v>796</v>
      </c>
    </row>
    <row r="254" ht="66" customHeight="1" spans="1:11">
      <c r="A254" s="39">
        <v>170</v>
      </c>
      <c r="B254" s="40" t="s">
        <v>1141</v>
      </c>
      <c r="C254" s="40" t="s">
        <v>1142</v>
      </c>
      <c r="D254" s="39" t="s">
        <v>1143</v>
      </c>
      <c r="E254" s="39" t="s">
        <v>620</v>
      </c>
      <c r="F254" s="39">
        <v>59350</v>
      </c>
      <c r="G254" s="39"/>
      <c r="H254" s="67">
        <v>48580</v>
      </c>
      <c r="I254" s="67">
        <v>49309</v>
      </c>
      <c r="J254" s="40" t="s">
        <v>795</v>
      </c>
      <c r="K254" s="40" t="s">
        <v>796</v>
      </c>
    </row>
    <row r="255" ht="66" customHeight="1" spans="1:11">
      <c r="A255" s="39">
        <v>171</v>
      </c>
      <c r="B255" s="40" t="s">
        <v>1144</v>
      </c>
      <c r="C255" s="40" t="s">
        <v>1145</v>
      </c>
      <c r="D255" s="39" t="s">
        <v>1146</v>
      </c>
      <c r="E255" s="39" t="s">
        <v>620</v>
      </c>
      <c r="F255" s="39">
        <v>73500</v>
      </c>
      <c r="G255" s="39"/>
      <c r="H255" s="67">
        <v>47484</v>
      </c>
      <c r="I255" s="67">
        <v>48579</v>
      </c>
      <c r="J255" s="40" t="s">
        <v>795</v>
      </c>
      <c r="K255" s="40" t="s">
        <v>796</v>
      </c>
    </row>
    <row r="256" ht="66" customHeight="1" spans="1:11">
      <c r="A256" s="39">
        <v>172</v>
      </c>
      <c r="B256" s="40" t="s">
        <v>1147</v>
      </c>
      <c r="C256" s="40" t="s">
        <v>1148</v>
      </c>
      <c r="D256" s="39" t="s">
        <v>1146</v>
      </c>
      <c r="E256" s="39" t="s">
        <v>620</v>
      </c>
      <c r="F256" s="39">
        <v>60480</v>
      </c>
      <c r="G256" s="39"/>
      <c r="H256" s="67">
        <v>47484</v>
      </c>
      <c r="I256" s="67">
        <v>48579</v>
      </c>
      <c r="J256" s="40" t="s">
        <v>795</v>
      </c>
      <c r="K256" s="40" t="s">
        <v>796</v>
      </c>
    </row>
    <row r="257" ht="66" customHeight="1" spans="1:11">
      <c r="A257" s="39">
        <v>173</v>
      </c>
      <c r="B257" s="40" t="s">
        <v>1149</v>
      </c>
      <c r="C257" s="40" t="s">
        <v>1150</v>
      </c>
      <c r="D257" s="39" t="s">
        <v>1146</v>
      </c>
      <c r="E257" s="39" t="s">
        <v>620</v>
      </c>
      <c r="F257" s="39">
        <v>49500</v>
      </c>
      <c r="G257" s="39"/>
      <c r="H257" s="67">
        <v>47484</v>
      </c>
      <c r="I257" s="67">
        <v>48579</v>
      </c>
      <c r="J257" s="40" t="s">
        <v>795</v>
      </c>
      <c r="K257" s="40" t="s">
        <v>796</v>
      </c>
    </row>
    <row r="258" ht="66" customHeight="1" spans="1:11">
      <c r="A258" s="39">
        <v>174</v>
      </c>
      <c r="B258" s="40" t="s">
        <v>1151</v>
      </c>
      <c r="C258" s="40" t="s">
        <v>1152</v>
      </c>
      <c r="D258" s="39" t="s">
        <v>1153</v>
      </c>
      <c r="E258" s="39" t="s">
        <v>620</v>
      </c>
      <c r="F258" s="39">
        <v>5900</v>
      </c>
      <c r="G258" s="39">
        <v>5900</v>
      </c>
      <c r="H258" s="67">
        <v>43831</v>
      </c>
      <c r="I258" s="67">
        <v>44561</v>
      </c>
      <c r="J258" s="40" t="s">
        <v>795</v>
      </c>
      <c r="K258" s="40" t="s">
        <v>796</v>
      </c>
    </row>
    <row r="259" ht="66" customHeight="1" spans="1:11">
      <c r="A259" s="39">
        <v>175</v>
      </c>
      <c r="B259" s="40" t="s">
        <v>1154</v>
      </c>
      <c r="C259" s="40" t="s">
        <v>1155</v>
      </c>
      <c r="D259" s="39" t="s">
        <v>815</v>
      </c>
      <c r="E259" s="39" t="s">
        <v>620</v>
      </c>
      <c r="F259" s="39">
        <v>23400</v>
      </c>
      <c r="G259" s="39">
        <v>23400</v>
      </c>
      <c r="H259" s="67">
        <v>44197</v>
      </c>
      <c r="I259" s="67">
        <v>45291</v>
      </c>
      <c r="J259" s="40" t="s">
        <v>795</v>
      </c>
      <c r="K259" s="40" t="s">
        <v>796</v>
      </c>
    </row>
    <row r="260" ht="66" customHeight="1" spans="1:11">
      <c r="A260" s="39">
        <v>176</v>
      </c>
      <c r="B260" s="40" t="s">
        <v>1156</v>
      </c>
      <c r="C260" s="40" t="s">
        <v>1157</v>
      </c>
      <c r="D260" s="39" t="s">
        <v>638</v>
      </c>
      <c r="E260" s="39" t="s">
        <v>620</v>
      </c>
      <c r="F260" s="39">
        <v>14500</v>
      </c>
      <c r="G260" s="39"/>
      <c r="H260" s="67">
        <v>44927</v>
      </c>
      <c r="I260" s="67">
        <v>46022</v>
      </c>
      <c r="J260" s="40" t="s">
        <v>795</v>
      </c>
      <c r="K260" s="40" t="s">
        <v>796</v>
      </c>
    </row>
    <row r="261" ht="66" customHeight="1" spans="1:11">
      <c r="A261" s="39">
        <v>177</v>
      </c>
      <c r="B261" s="40" t="s">
        <v>1158</v>
      </c>
      <c r="C261" s="40" t="s">
        <v>1159</v>
      </c>
      <c r="D261" s="39" t="s">
        <v>1160</v>
      </c>
      <c r="E261" s="39" t="s">
        <v>620</v>
      </c>
      <c r="F261" s="39">
        <v>11600</v>
      </c>
      <c r="G261" s="39"/>
      <c r="H261" s="67">
        <v>44927</v>
      </c>
      <c r="I261" s="67">
        <v>45657</v>
      </c>
      <c r="J261" s="40" t="s">
        <v>795</v>
      </c>
      <c r="K261" s="40" t="s">
        <v>796</v>
      </c>
    </row>
    <row r="262" ht="66" customHeight="1" spans="1:11">
      <c r="A262" s="39">
        <v>178</v>
      </c>
      <c r="B262" s="40" t="s">
        <v>1161</v>
      </c>
      <c r="C262" s="40" t="s">
        <v>1162</v>
      </c>
      <c r="D262" s="39" t="s">
        <v>1163</v>
      </c>
      <c r="E262" s="39" t="s">
        <v>620</v>
      </c>
      <c r="F262" s="39">
        <v>13620</v>
      </c>
      <c r="G262" s="39"/>
      <c r="H262" s="67">
        <v>46023</v>
      </c>
      <c r="I262" s="67">
        <v>46752</v>
      </c>
      <c r="J262" s="40" t="s">
        <v>795</v>
      </c>
      <c r="K262" s="40" t="s">
        <v>796</v>
      </c>
    </row>
    <row r="263" ht="66" customHeight="1" spans="1:11">
      <c r="A263" s="39">
        <v>179</v>
      </c>
      <c r="B263" s="40" t="s">
        <v>1164</v>
      </c>
      <c r="C263" s="40" t="s">
        <v>1165</v>
      </c>
      <c r="D263" s="39" t="s">
        <v>1166</v>
      </c>
      <c r="E263" s="39" t="s">
        <v>620</v>
      </c>
      <c r="F263" s="39">
        <v>7800</v>
      </c>
      <c r="G263" s="39"/>
      <c r="H263" s="67">
        <v>46753</v>
      </c>
      <c r="I263" s="67">
        <v>47483</v>
      </c>
      <c r="J263" s="40" t="s">
        <v>795</v>
      </c>
      <c r="K263" s="40" t="s">
        <v>796</v>
      </c>
    </row>
    <row r="264" ht="73" customHeight="1" spans="1:11">
      <c r="A264" s="39">
        <v>180</v>
      </c>
      <c r="B264" s="40" t="s">
        <v>1167</v>
      </c>
      <c r="C264" s="40" t="s">
        <v>1168</v>
      </c>
      <c r="D264" s="39" t="s">
        <v>1169</v>
      </c>
      <c r="E264" s="39" t="s">
        <v>620</v>
      </c>
      <c r="F264" s="39">
        <v>25400</v>
      </c>
      <c r="G264" s="39"/>
      <c r="H264" s="67">
        <v>47119</v>
      </c>
      <c r="I264" s="67">
        <v>47848</v>
      </c>
      <c r="J264" s="40" t="s">
        <v>795</v>
      </c>
      <c r="K264" s="40" t="s">
        <v>796</v>
      </c>
    </row>
    <row r="265" ht="70" customHeight="1" spans="1:11">
      <c r="A265" s="39">
        <v>181</v>
      </c>
      <c r="B265" s="40" t="s">
        <v>1170</v>
      </c>
      <c r="C265" s="40" t="s">
        <v>1171</v>
      </c>
      <c r="D265" s="39" t="s">
        <v>1172</v>
      </c>
      <c r="E265" s="39" t="s">
        <v>620</v>
      </c>
      <c r="F265" s="39">
        <v>7000</v>
      </c>
      <c r="G265" s="39"/>
      <c r="H265" s="67">
        <v>47484</v>
      </c>
      <c r="I265" s="67">
        <v>48213</v>
      </c>
      <c r="J265" s="40" t="s">
        <v>795</v>
      </c>
      <c r="K265" s="40" t="s">
        <v>796</v>
      </c>
    </row>
    <row r="266" ht="66" customHeight="1" spans="1:11">
      <c r="A266" s="39">
        <v>182</v>
      </c>
      <c r="B266" s="40" t="s">
        <v>1173</v>
      </c>
      <c r="C266" s="40" t="s">
        <v>1174</v>
      </c>
      <c r="D266" s="39" t="s">
        <v>1140</v>
      </c>
      <c r="E266" s="39" t="s">
        <v>620</v>
      </c>
      <c r="F266" s="39">
        <v>30600</v>
      </c>
      <c r="G266" s="39"/>
      <c r="H266" s="67">
        <v>47849</v>
      </c>
      <c r="I266" s="67">
        <v>48579</v>
      </c>
      <c r="J266" s="40" t="s">
        <v>795</v>
      </c>
      <c r="K266" s="40" t="s">
        <v>796</v>
      </c>
    </row>
    <row r="267" ht="66" customHeight="1" spans="1:11">
      <c r="A267" s="39">
        <v>183</v>
      </c>
      <c r="B267" s="40" t="s">
        <v>1175</v>
      </c>
      <c r="C267" s="40" t="s">
        <v>1176</v>
      </c>
      <c r="D267" s="39" t="s">
        <v>1177</v>
      </c>
      <c r="E267" s="39" t="s">
        <v>620</v>
      </c>
      <c r="F267" s="39">
        <v>9060</v>
      </c>
      <c r="G267" s="39"/>
      <c r="H267" s="67">
        <v>48214</v>
      </c>
      <c r="I267" s="67">
        <v>48944</v>
      </c>
      <c r="J267" s="40" t="s">
        <v>795</v>
      </c>
      <c r="K267" s="40" t="s">
        <v>796</v>
      </c>
    </row>
    <row r="268" ht="66" customHeight="1" spans="1:11">
      <c r="A268" s="39">
        <v>184</v>
      </c>
      <c r="B268" s="40" t="s">
        <v>1178</v>
      </c>
      <c r="C268" s="40" t="s">
        <v>1179</v>
      </c>
      <c r="D268" s="39" t="s">
        <v>1143</v>
      </c>
      <c r="E268" s="39" t="s">
        <v>620</v>
      </c>
      <c r="F268" s="39">
        <v>11640</v>
      </c>
      <c r="G268" s="39"/>
      <c r="H268" s="67">
        <v>48580</v>
      </c>
      <c r="I268" s="67">
        <v>49309</v>
      </c>
      <c r="J268" s="40" t="s">
        <v>795</v>
      </c>
      <c r="K268" s="40" t="s">
        <v>796</v>
      </c>
    </row>
    <row r="269" ht="66" customHeight="1" spans="1:11">
      <c r="A269" s="39">
        <v>185</v>
      </c>
      <c r="B269" s="40" t="s">
        <v>1180</v>
      </c>
      <c r="C269" s="40" t="s">
        <v>1181</v>
      </c>
      <c r="D269" s="39" t="s">
        <v>1143</v>
      </c>
      <c r="E269" s="39" t="s">
        <v>620</v>
      </c>
      <c r="F269" s="39">
        <v>31560</v>
      </c>
      <c r="G269" s="39"/>
      <c r="H269" s="67">
        <v>48580</v>
      </c>
      <c r="I269" s="67">
        <v>49309</v>
      </c>
      <c r="J269" s="40" t="s">
        <v>795</v>
      </c>
      <c r="K269" s="40" t="s">
        <v>796</v>
      </c>
    </row>
    <row r="270" ht="66" customHeight="1" spans="1:11">
      <c r="A270" s="39">
        <v>186</v>
      </c>
      <c r="B270" s="40" t="s">
        <v>1182</v>
      </c>
      <c r="C270" s="40" t="s">
        <v>1183</v>
      </c>
      <c r="D270" s="39" t="s">
        <v>1184</v>
      </c>
      <c r="E270" s="39" t="s">
        <v>620</v>
      </c>
      <c r="F270" s="39">
        <v>13140</v>
      </c>
      <c r="G270" s="39"/>
      <c r="H270" s="67">
        <v>48945</v>
      </c>
      <c r="I270" s="67">
        <v>49674</v>
      </c>
      <c r="J270" s="40" t="s">
        <v>795</v>
      </c>
      <c r="K270" s="40" t="s">
        <v>796</v>
      </c>
    </row>
    <row r="271" ht="66" customHeight="1" spans="1:11">
      <c r="A271" s="39">
        <v>187</v>
      </c>
      <c r="B271" s="40" t="s">
        <v>1185</v>
      </c>
      <c r="C271" s="40" t="s">
        <v>1186</v>
      </c>
      <c r="D271" s="39" t="s">
        <v>1184</v>
      </c>
      <c r="E271" s="39" t="s">
        <v>620</v>
      </c>
      <c r="F271" s="39">
        <v>18960</v>
      </c>
      <c r="G271" s="39"/>
      <c r="H271" s="67">
        <v>48945</v>
      </c>
      <c r="I271" s="67">
        <v>49674</v>
      </c>
      <c r="J271" s="40" t="s">
        <v>795</v>
      </c>
      <c r="K271" s="40" t="s">
        <v>796</v>
      </c>
    </row>
    <row r="272" ht="66" customHeight="1" spans="1:11">
      <c r="A272" s="39">
        <v>188</v>
      </c>
      <c r="B272" s="40" t="s">
        <v>1187</v>
      </c>
      <c r="C272" s="40" t="s">
        <v>1188</v>
      </c>
      <c r="D272" s="39" t="s">
        <v>1189</v>
      </c>
      <c r="E272" s="39" t="s">
        <v>620</v>
      </c>
      <c r="F272" s="39">
        <v>21900</v>
      </c>
      <c r="G272" s="39"/>
      <c r="H272" s="67">
        <v>46387</v>
      </c>
      <c r="I272" s="67">
        <v>47118</v>
      </c>
      <c r="J272" s="40" t="s">
        <v>795</v>
      </c>
      <c r="K272" s="40" t="s">
        <v>796</v>
      </c>
    </row>
    <row r="273" ht="66" customHeight="1" spans="1:11">
      <c r="A273" s="39">
        <v>189</v>
      </c>
      <c r="B273" s="40" t="s">
        <v>1190</v>
      </c>
      <c r="C273" s="40" t="s">
        <v>1191</v>
      </c>
      <c r="D273" s="39" t="s">
        <v>1189</v>
      </c>
      <c r="E273" s="39" t="s">
        <v>620</v>
      </c>
      <c r="F273" s="39">
        <v>24840</v>
      </c>
      <c r="G273" s="39"/>
      <c r="H273" s="67">
        <v>46387</v>
      </c>
      <c r="I273" s="67">
        <v>47118</v>
      </c>
      <c r="J273" s="40" t="s">
        <v>795</v>
      </c>
      <c r="K273" s="40" t="s">
        <v>796</v>
      </c>
    </row>
    <row r="274" ht="66" customHeight="1" spans="1:11">
      <c r="A274" s="39">
        <v>190</v>
      </c>
      <c r="B274" s="40" t="s">
        <v>1192</v>
      </c>
      <c r="C274" s="40" t="s">
        <v>1193</v>
      </c>
      <c r="D274" s="39" t="s">
        <v>1189</v>
      </c>
      <c r="E274" s="39" t="s">
        <v>620</v>
      </c>
      <c r="F274" s="39">
        <v>18840</v>
      </c>
      <c r="G274" s="39"/>
      <c r="H274" s="67">
        <v>46387</v>
      </c>
      <c r="I274" s="67">
        <v>47118</v>
      </c>
      <c r="J274" s="40" t="s">
        <v>795</v>
      </c>
      <c r="K274" s="40" t="s">
        <v>796</v>
      </c>
    </row>
    <row r="275" ht="57" customHeight="1" spans="1:11">
      <c r="A275" s="39">
        <v>191</v>
      </c>
      <c r="B275" s="40" t="s">
        <v>1194</v>
      </c>
      <c r="C275" s="40" t="s">
        <v>1195</v>
      </c>
      <c r="D275" s="39" t="s">
        <v>815</v>
      </c>
      <c r="E275" s="39" t="s">
        <v>620</v>
      </c>
      <c r="F275" s="39">
        <v>1597.5</v>
      </c>
      <c r="G275" s="39">
        <v>1598</v>
      </c>
      <c r="H275" s="67">
        <v>44561</v>
      </c>
      <c r="I275" s="67">
        <v>45291</v>
      </c>
      <c r="J275" s="40" t="s">
        <v>795</v>
      </c>
      <c r="K275" s="40" t="s">
        <v>796</v>
      </c>
    </row>
    <row r="276" ht="61" customHeight="1" spans="1:11">
      <c r="A276" s="39">
        <v>192</v>
      </c>
      <c r="B276" s="40" t="s">
        <v>1196</v>
      </c>
      <c r="C276" s="40" t="s">
        <v>1197</v>
      </c>
      <c r="D276" s="39" t="s">
        <v>869</v>
      </c>
      <c r="E276" s="39" t="s">
        <v>620</v>
      </c>
      <c r="F276" s="39">
        <v>855</v>
      </c>
      <c r="G276" s="39">
        <v>855</v>
      </c>
      <c r="H276" s="67">
        <v>44561</v>
      </c>
      <c r="I276" s="67">
        <v>45657</v>
      </c>
      <c r="J276" s="40" t="s">
        <v>795</v>
      </c>
      <c r="K276" s="40" t="s">
        <v>796</v>
      </c>
    </row>
    <row r="277" ht="58" customHeight="1" spans="1:11">
      <c r="A277" s="39">
        <v>193</v>
      </c>
      <c r="B277" s="40" t="s">
        <v>1198</v>
      </c>
      <c r="C277" s="40" t="s">
        <v>1199</v>
      </c>
      <c r="D277" s="39" t="s">
        <v>799</v>
      </c>
      <c r="E277" s="39" t="s">
        <v>620</v>
      </c>
      <c r="F277" s="39">
        <v>1800</v>
      </c>
      <c r="G277" s="39">
        <v>1800</v>
      </c>
      <c r="H277" s="67">
        <v>44561</v>
      </c>
      <c r="I277" s="67">
        <v>46265</v>
      </c>
      <c r="J277" s="40" t="s">
        <v>795</v>
      </c>
      <c r="K277" s="40" t="s">
        <v>796</v>
      </c>
    </row>
    <row r="278" ht="58" customHeight="1" spans="1:11">
      <c r="A278" s="39">
        <v>194</v>
      </c>
      <c r="B278" s="40" t="s">
        <v>1200</v>
      </c>
      <c r="C278" s="40" t="s">
        <v>1201</v>
      </c>
      <c r="D278" s="39" t="s">
        <v>804</v>
      </c>
      <c r="E278" s="39" t="s">
        <v>620</v>
      </c>
      <c r="F278" s="39">
        <v>825</v>
      </c>
      <c r="G278" s="39">
        <v>825</v>
      </c>
      <c r="H278" s="67">
        <v>44561</v>
      </c>
      <c r="I278" s="67">
        <v>46691</v>
      </c>
      <c r="J278" s="40" t="s">
        <v>795</v>
      </c>
      <c r="K278" s="40" t="s">
        <v>796</v>
      </c>
    </row>
    <row r="279" ht="58" customHeight="1" spans="1:11">
      <c r="A279" s="39">
        <v>195</v>
      </c>
      <c r="B279" s="40" t="s">
        <v>1202</v>
      </c>
      <c r="C279" s="40" t="s">
        <v>1203</v>
      </c>
      <c r="D279" s="39" t="s">
        <v>894</v>
      </c>
      <c r="E279" s="39" t="s">
        <v>620</v>
      </c>
      <c r="F279" s="39">
        <v>2400</v>
      </c>
      <c r="G279" s="39">
        <v>1000</v>
      </c>
      <c r="H279" s="67">
        <v>44561</v>
      </c>
      <c r="I279" s="67">
        <v>47087</v>
      </c>
      <c r="J279" s="40" t="s">
        <v>795</v>
      </c>
      <c r="K279" s="40" t="s">
        <v>796</v>
      </c>
    </row>
    <row r="280" ht="57" customHeight="1" spans="1:11">
      <c r="A280" s="39">
        <v>196</v>
      </c>
      <c r="B280" s="40" t="s">
        <v>1204</v>
      </c>
      <c r="C280" s="40" t="s">
        <v>1205</v>
      </c>
      <c r="D280" s="39" t="s">
        <v>911</v>
      </c>
      <c r="E280" s="39" t="s">
        <v>620</v>
      </c>
      <c r="F280" s="39">
        <v>2670</v>
      </c>
      <c r="G280" s="39">
        <v>2000</v>
      </c>
      <c r="H280" s="67">
        <v>44561</v>
      </c>
      <c r="I280" s="67">
        <v>47452</v>
      </c>
      <c r="J280" s="40" t="s">
        <v>795</v>
      </c>
      <c r="K280" s="40" t="s">
        <v>796</v>
      </c>
    </row>
    <row r="281" ht="60" customHeight="1" spans="1:11">
      <c r="A281" s="39">
        <v>197</v>
      </c>
      <c r="B281" s="40" t="s">
        <v>1206</v>
      </c>
      <c r="C281" s="40" t="s">
        <v>1207</v>
      </c>
      <c r="D281" s="39" t="s">
        <v>920</v>
      </c>
      <c r="E281" s="39" t="s">
        <v>620</v>
      </c>
      <c r="F281" s="39">
        <v>1290</v>
      </c>
      <c r="G281" s="39">
        <v>1290</v>
      </c>
      <c r="H281" s="67">
        <v>44561</v>
      </c>
      <c r="I281" s="67">
        <v>47817</v>
      </c>
      <c r="J281" s="40" t="s">
        <v>795</v>
      </c>
      <c r="K281" s="40" t="s">
        <v>796</v>
      </c>
    </row>
    <row r="282" ht="57" customHeight="1" spans="1:11">
      <c r="A282" s="39">
        <v>198</v>
      </c>
      <c r="B282" s="40" t="s">
        <v>1208</v>
      </c>
      <c r="C282" s="40" t="s">
        <v>1209</v>
      </c>
      <c r="D282" s="39" t="s">
        <v>920</v>
      </c>
      <c r="E282" s="39" t="s">
        <v>620</v>
      </c>
      <c r="F282" s="39">
        <v>1500</v>
      </c>
      <c r="G282" s="39">
        <v>1500</v>
      </c>
      <c r="H282" s="67">
        <v>44561</v>
      </c>
      <c r="I282" s="67">
        <v>47817</v>
      </c>
      <c r="J282" s="40" t="s">
        <v>795</v>
      </c>
      <c r="K282" s="40" t="s">
        <v>796</v>
      </c>
    </row>
    <row r="283" ht="45" customHeight="1" spans="1:11">
      <c r="A283" s="39">
        <v>199</v>
      </c>
      <c r="B283" s="40" t="s">
        <v>1210</v>
      </c>
      <c r="C283" s="40" t="s">
        <v>1211</v>
      </c>
      <c r="D283" s="39" t="s">
        <v>920</v>
      </c>
      <c r="E283" s="39" t="s">
        <v>620</v>
      </c>
      <c r="F283" s="39">
        <v>7170</v>
      </c>
      <c r="G283" s="39">
        <v>500</v>
      </c>
      <c r="H283" s="67">
        <v>44561</v>
      </c>
      <c r="I283" s="67">
        <v>47817</v>
      </c>
      <c r="J283" s="40" t="s">
        <v>795</v>
      </c>
      <c r="K283" s="40" t="s">
        <v>796</v>
      </c>
    </row>
    <row r="284" ht="48" customHeight="1" spans="1:11">
      <c r="A284" s="39">
        <v>200</v>
      </c>
      <c r="B284" s="40" t="s">
        <v>1212</v>
      </c>
      <c r="C284" s="40" t="s">
        <v>1213</v>
      </c>
      <c r="D284" s="39" t="s">
        <v>920</v>
      </c>
      <c r="E284" s="39" t="s">
        <v>620</v>
      </c>
      <c r="F284" s="39">
        <v>24000</v>
      </c>
      <c r="G284" s="39">
        <v>500</v>
      </c>
      <c r="H284" s="67">
        <v>44561</v>
      </c>
      <c r="I284" s="67">
        <v>47817</v>
      </c>
      <c r="J284" s="40" t="s">
        <v>795</v>
      </c>
      <c r="K284" s="40" t="s">
        <v>796</v>
      </c>
    </row>
    <row r="285" ht="68" customHeight="1" spans="1:11">
      <c r="A285" s="39">
        <v>201</v>
      </c>
      <c r="B285" s="40" t="s">
        <v>1214</v>
      </c>
      <c r="C285" s="40" t="s">
        <v>1215</v>
      </c>
      <c r="D285" s="39" t="s">
        <v>767</v>
      </c>
      <c r="E285" s="39" t="s">
        <v>620</v>
      </c>
      <c r="F285" s="39">
        <f>6076.48+834.48+399.39+400</f>
        <v>7710.35</v>
      </c>
      <c r="G285" s="39">
        <v>7710</v>
      </c>
      <c r="H285" s="67">
        <v>44197</v>
      </c>
      <c r="I285" s="67">
        <v>44926</v>
      </c>
      <c r="J285" s="40" t="s">
        <v>795</v>
      </c>
      <c r="K285" s="40" t="s">
        <v>796</v>
      </c>
    </row>
    <row r="286" ht="48" customHeight="1" spans="1:11">
      <c r="A286" s="39">
        <v>202</v>
      </c>
      <c r="B286" s="40" t="s">
        <v>1216</v>
      </c>
      <c r="C286" s="40" t="s">
        <v>1217</v>
      </c>
      <c r="D286" s="39" t="s">
        <v>595</v>
      </c>
      <c r="E286" s="39" t="s">
        <v>620</v>
      </c>
      <c r="F286" s="39">
        <v>8200</v>
      </c>
      <c r="G286" s="39">
        <v>8200</v>
      </c>
      <c r="H286" s="67">
        <v>44561</v>
      </c>
      <c r="I286" s="67">
        <v>45930</v>
      </c>
      <c r="J286" s="40" t="s">
        <v>795</v>
      </c>
      <c r="K286" s="40" t="s">
        <v>796</v>
      </c>
    </row>
    <row r="287" ht="46" customHeight="1" spans="1:11">
      <c r="A287" s="39">
        <v>203</v>
      </c>
      <c r="B287" s="40" t="s">
        <v>1218</v>
      </c>
      <c r="C287" s="40" t="s">
        <v>1219</v>
      </c>
      <c r="D287" s="39" t="s">
        <v>920</v>
      </c>
      <c r="E287" s="39" t="s">
        <v>620</v>
      </c>
      <c r="F287" s="39">
        <v>11200</v>
      </c>
      <c r="G287" s="39">
        <v>500</v>
      </c>
      <c r="H287" s="67">
        <v>44561</v>
      </c>
      <c r="I287" s="67">
        <v>47817</v>
      </c>
      <c r="J287" s="40" t="s">
        <v>795</v>
      </c>
      <c r="K287" s="40" t="s">
        <v>796</v>
      </c>
    </row>
    <row r="288" ht="30" customHeight="1" spans="1:11">
      <c r="A288" s="39">
        <v>204</v>
      </c>
      <c r="B288" s="40" t="s">
        <v>1220</v>
      </c>
      <c r="C288" s="40" t="s">
        <v>1221</v>
      </c>
      <c r="D288" s="39" t="s">
        <v>1125</v>
      </c>
      <c r="E288" s="39" t="s">
        <v>620</v>
      </c>
      <c r="F288" s="39">
        <v>50555.7</v>
      </c>
      <c r="G288" s="39"/>
      <c r="H288" s="67">
        <v>46387</v>
      </c>
      <c r="I288" s="67">
        <v>48152</v>
      </c>
      <c r="J288" s="40" t="s">
        <v>795</v>
      </c>
      <c r="K288" s="40" t="s">
        <v>796</v>
      </c>
    </row>
    <row r="289" ht="30" customHeight="1" spans="1:11">
      <c r="A289" s="39">
        <v>205</v>
      </c>
      <c r="B289" s="40" t="s">
        <v>1222</v>
      </c>
      <c r="C289" s="40" t="s">
        <v>1223</v>
      </c>
      <c r="D289" s="39" t="s">
        <v>1125</v>
      </c>
      <c r="E289" s="39" t="s">
        <v>620</v>
      </c>
      <c r="F289" s="39">
        <v>7179.50769230769</v>
      </c>
      <c r="G289" s="39"/>
      <c r="H289" s="67">
        <v>46387</v>
      </c>
      <c r="I289" s="67">
        <v>48213</v>
      </c>
      <c r="J289" s="40" t="s">
        <v>795</v>
      </c>
      <c r="K289" s="40" t="s">
        <v>796</v>
      </c>
    </row>
    <row r="290" ht="29" customHeight="1" spans="1:11">
      <c r="A290" s="39">
        <v>206</v>
      </c>
      <c r="B290" s="40" t="s">
        <v>1224</v>
      </c>
      <c r="C290" s="40" t="s">
        <v>1225</v>
      </c>
      <c r="D290" s="39" t="s">
        <v>1125</v>
      </c>
      <c r="E290" s="39" t="s">
        <v>620</v>
      </c>
      <c r="F290" s="39">
        <v>35000</v>
      </c>
      <c r="G290" s="39"/>
      <c r="H290" s="67">
        <v>46387</v>
      </c>
      <c r="I290" s="67">
        <v>48182</v>
      </c>
      <c r="J290" s="40" t="s">
        <v>795</v>
      </c>
      <c r="K290" s="40" t="s">
        <v>796</v>
      </c>
    </row>
    <row r="291" ht="31" customHeight="1" spans="1:11">
      <c r="A291" s="39">
        <v>207</v>
      </c>
      <c r="B291" s="40" t="s">
        <v>1226</v>
      </c>
      <c r="C291" s="40" t="s">
        <v>1227</v>
      </c>
      <c r="D291" s="39" t="s">
        <v>1125</v>
      </c>
      <c r="E291" s="39" t="s">
        <v>620</v>
      </c>
      <c r="F291" s="39">
        <v>15000</v>
      </c>
      <c r="G291" s="39"/>
      <c r="H291" s="67">
        <v>46387</v>
      </c>
      <c r="I291" s="67">
        <v>48152</v>
      </c>
      <c r="J291" s="40" t="s">
        <v>795</v>
      </c>
      <c r="K291" s="40" t="s">
        <v>796</v>
      </c>
    </row>
    <row r="292" ht="32" customHeight="1" spans="1:11">
      <c r="A292" s="39">
        <v>208</v>
      </c>
      <c r="B292" s="40" t="s">
        <v>1228</v>
      </c>
      <c r="C292" s="40" t="s">
        <v>1229</v>
      </c>
      <c r="D292" s="39" t="s">
        <v>1125</v>
      </c>
      <c r="E292" s="39" t="s">
        <v>620</v>
      </c>
      <c r="F292" s="39">
        <v>65000</v>
      </c>
      <c r="G292" s="39"/>
      <c r="H292" s="67">
        <v>46387</v>
      </c>
      <c r="I292" s="67">
        <v>48213</v>
      </c>
      <c r="J292" s="40" t="s">
        <v>795</v>
      </c>
      <c r="K292" s="40" t="s">
        <v>796</v>
      </c>
    </row>
    <row r="293" ht="41" customHeight="1" spans="1:11">
      <c r="A293" s="39">
        <v>209</v>
      </c>
      <c r="B293" s="40" t="s">
        <v>1230</v>
      </c>
      <c r="C293" s="40" t="s">
        <v>1231</v>
      </c>
      <c r="D293" s="39" t="s">
        <v>595</v>
      </c>
      <c r="E293" s="39" t="s">
        <v>620</v>
      </c>
      <c r="F293" s="39">
        <v>3525</v>
      </c>
      <c r="G293" s="39">
        <v>3525</v>
      </c>
      <c r="H293" s="67">
        <v>44561</v>
      </c>
      <c r="I293" s="67">
        <v>46022</v>
      </c>
      <c r="J293" s="40" t="s">
        <v>795</v>
      </c>
      <c r="K293" s="40" t="s">
        <v>796</v>
      </c>
    </row>
    <row r="294" ht="51" customHeight="1" spans="1:11">
      <c r="A294" s="39">
        <v>210</v>
      </c>
      <c r="B294" s="40" t="s">
        <v>1232</v>
      </c>
      <c r="C294" s="40" t="s">
        <v>1233</v>
      </c>
      <c r="D294" s="39" t="s">
        <v>595</v>
      </c>
      <c r="E294" s="39" t="s">
        <v>620</v>
      </c>
      <c r="F294" s="39">
        <v>847.5</v>
      </c>
      <c r="G294" s="39">
        <v>847.5</v>
      </c>
      <c r="H294" s="67">
        <v>44561</v>
      </c>
      <c r="I294" s="67">
        <v>46022</v>
      </c>
      <c r="J294" s="40" t="s">
        <v>795</v>
      </c>
      <c r="K294" s="40" t="s">
        <v>796</v>
      </c>
    </row>
    <row r="295" ht="51" customHeight="1" spans="1:11">
      <c r="A295" s="39">
        <v>211</v>
      </c>
      <c r="B295" s="40" t="s">
        <v>1234</v>
      </c>
      <c r="C295" s="40" t="s">
        <v>1235</v>
      </c>
      <c r="D295" s="39" t="s">
        <v>595</v>
      </c>
      <c r="E295" s="39" t="s">
        <v>620</v>
      </c>
      <c r="F295" s="39">
        <v>5025</v>
      </c>
      <c r="G295" s="39">
        <v>5025</v>
      </c>
      <c r="H295" s="67">
        <v>44561</v>
      </c>
      <c r="I295" s="67">
        <v>46022</v>
      </c>
      <c r="J295" s="40" t="s">
        <v>795</v>
      </c>
      <c r="K295" s="40" t="s">
        <v>796</v>
      </c>
    </row>
    <row r="296" ht="43" customHeight="1" spans="1:11">
      <c r="A296" s="39">
        <v>212</v>
      </c>
      <c r="B296" s="40" t="s">
        <v>1236</v>
      </c>
      <c r="C296" s="40" t="s">
        <v>1237</v>
      </c>
      <c r="D296" s="39" t="s">
        <v>595</v>
      </c>
      <c r="E296" s="39" t="s">
        <v>620</v>
      </c>
      <c r="F296" s="39">
        <v>2812.5</v>
      </c>
      <c r="G296" s="39">
        <v>2812.5</v>
      </c>
      <c r="H296" s="67">
        <v>44561</v>
      </c>
      <c r="I296" s="67">
        <v>46022</v>
      </c>
      <c r="J296" s="40" t="s">
        <v>795</v>
      </c>
      <c r="K296" s="40" t="s">
        <v>796</v>
      </c>
    </row>
    <row r="297" ht="43" customHeight="1" spans="1:11">
      <c r="A297" s="39">
        <v>213</v>
      </c>
      <c r="B297" s="40" t="s">
        <v>1238</v>
      </c>
      <c r="C297" s="40" t="s">
        <v>1239</v>
      </c>
      <c r="D297" s="39" t="s">
        <v>595</v>
      </c>
      <c r="E297" s="39" t="s">
        <v>620</v>
      </c>
      <c r="F297" s="39">
        <v>2025</v>
      </c>
      <c r="G297" s="39">
        <v>2025</v>
      </c>
      <c r="H297" s="67">
        <v>44561</v>
      </c>
      <c r="I297" s="67">
        <v>46022</v>
      </c>
      <c r="J297" s="40" t="s">
        <v>795</v>
      </c>
      <c r="K297" s="40" t="s">
        <v>796</v>
      </c>
    </row>
    <row r="298" ht="43" customHeight="1" spans="1:11">
      <c r="A298" s="39">
        <v>214</v>
      </c>
      <c r="B298" s="40" t="s">
        <v>1240</v>
      </c>
      <c r="C298" s="40" t="s">
        <v>1241</v>
      </c>
      <c r="D298" s="39" t="s">
        <v>595</v>
      </c>
      <c r="E298" s="39" t="s">
        <v>620</v>
      </c>
      <c r="F298" s="39">
        <v>3150</v>
      </c>
      <c r="G298" s="39">
        <v>3150</v>
      </c>
      <c r="H298" s="67">
        <v>44561</v>
      </c>
      <c r="I298" s="67">
        <v>46022</v>
      </c>
      <c r="J298" s="40" t="s">
        <v>795</v>
      </c>
      <c r="K298" s="40" t="s">
        <v>796</v>
      </c>
    </row>
    <row r="299" ht="48" customHeight="1" spans="1:11">
      <c r="A299" s="39">
        <v>215</v>
      </c>
      <c r="B299" s="40" t="s">
        <v>1242</v>
      </c>
      <c r="C299" s="40" t="s">
        <v>1243</v>
      </c>
      <c r="D299" s="39" t="s">
        <v>595</v>
      </c>
      <c r="E299" s="39" t="s">
        <v>620</v>
      </c>
      <c r="F299" s="39">
        <v>1237.5</v>
      </c>
      <c r="G299" s="39">
        <v>1237.5</v>
      </c>
      <c r="H299" s="67">
        <v>44561</v>
      </c>
      <c r="I299" s="67">
        <v>46022</v>
      </c>
      <c r="J299" s="40" t="s">
        <v>795</v>
      </c>
      <c r="K299" s="40" t="s">
        <v>796</v>
      </c>
    </row>
    <row r="300" ht="46" customHeight="1" spans="1:11">
      <c r="A300" s="39">
        <v>216</v>
      </c>
      <c r="B300" s="40" t="s">
        <v>1244</v>
      </c>
      <c r="C300" s="40" t="s">
        <v>1243</v>
      </c>
      <c r="D300" s="39" t="s">
        <v>595</v>
      </c>
      <c r="E300" s="39" t="s">
        <v>620</v>
      </c>
      <c r="F300" s="39">
        <v>1237.5</v>
      </c>
      <c r="G300" s="39">
        <v>1237.5</v>
      </c>
      <c r="H300" s="67">
        <v>44561</v>
      </c>
      <c r="I300" s="67">
        <v>46022</v>
      </c>
      <c r="J300" s="40" t="s">
        <v>795</v>
      </c>
      <c r="K300" s="40" t="s">
        <v>796</v>
      </c>
    </row>
    <row r="301" ht="41" customHeight="1" spans="1:11">
      <c r="A301" s="39">
        <v>217</v>
      </c>
      <c r="B301" s="40" t="s">
        <v>1245</v>
      </c>
      <c r="C301" s="40" t="s">
        <v>1246</v>
      </c>
      <c r="D301" s="39" t="s">
        <v>595</v>
      </c>
      <c r="E301" s="39" t="s">
        <v>620</v>
      </c>
      <c r="F301" s="39">
        <v>1912.5</v>
      </c>
      <c r="G301" s="39">
        <v>1912.5</v>
      </c>
      <c r="H301" s="67">
        <v>44561</v>
      </c>
      <c r="I301" s="67">
        <v>46022</v>
      </c>
      <c r="J301" s="40" t="s">
        <v>795</v>
      </c>
      <c r="K301" s="40" t="s">
        <v>796</v>
      </c>
    </row>
    <row r="302" ht="46" customHeight="1" spans="1:11">
      <c r="A302" s="39">
        <v>218</v>
      </c>
      <c r="B302" s="40" t="s">
        <v>1247</v>
      </c>
      <c r="C302" s="40" t="s">
        <v>1248</v>
      </c>
      <c r="D302" s="39" t="s">
        <v>595</v>
      </c>
      <c r="E302" s="39" t="s">
        <v>620</v>
      </c>
      <c r="F302" s="39">
        <v>2925</v>
      </c>
      <c r="G302" s="39">
        <v>2925</v>
      </c>
      <c r="H302" s="67">
        <v>44561</v>
      </c>
      <c r="I302" s="67">
        <v>46022</v>
      </c>
      <c r="J302" s="40" t="s">
        <v>795</v>
      </c>
      <c r="K302" s="40" t="s">
        <v>796</v>
      </c>
    </row>
    <row r="303" ht="42" customHeight="1" spans="1:11">
      <c r="A303" s="39">
        <v>219</v>
      </c>
      <c r="B303" s="40" t="s">
        <v>1249</v>
      </c>
      <c r="C303" s="40" t="s">
        <v>1250</v>
      </c>
      <c r="D303" s="39" t="s">
        <v>595</v>
      </c>
      <c r="E303" s="39" t="s">
        <v>620</v>
      </c>
      <c r="F303" s="39">
        <v>3487.5</v>
      </c>
      <c r="G303" s="39">
        <v>3487.5</v>
      </c>
      <c r="H303" s="67">
        <v>44561</v>
      </c>
      <c r="I303" s="67">
        <v>46022</v>
      </c>
      <c r="J303" s="40" t="s">
        <v>795</v>
      </c>
      <c r="K303" s="40" t="s">
        <v>796</v>
      </c>
    </row>
    <row r="304" ht="42" customHeight="1" spans="1:11">
      <c r="A304" s="39">
        <v>220</v>
      </c>
      <c r="B304" s="40" t="s">
        <v>1251</v>
      </c>
      <c r="C304" s="40" t="s">
        <v>1252</v>
      </c>
      <c r="D304" s="39" t="s">
        <v>595</v>
      </c>
      <c r="E304" s="39" t="s">
        <v>620</v>
      </c>
      <c r="F304" s="39">
        <v>1125</v>
      </c>
      <c r="G304" s="39">
        <v>1125</v>
      </c>
      <c r="H304" s="67">
        <v>44561</v>
      </c>
      <c r="I304" s="67">
        <v>46022</v>
      </c>
      <c r="J304" s="40" t="s">
        <v>795</v>
      </c>
      <c r="K304" s="40" t="s">
        <v>796</v>
      </c>
    </row>
    <row r="305" ht="37" customHeight="1" spans="1:11">
      <c r="A305" s="39">
        <v>221</v>
      </c>
      <c r="B305" s="40" t="s">
        <v>1253</v>
      </c>
      <c r="C305" s="40" t="s">
        <v>1254</v>
      </c>
      <c r="D305" s="39" t="s">
        <v>1255</v>
      </c>
      <c r="E305" s="39" t="s">
        <v>620</v>
      </c>
      <c r="F305" s="39">
        <v>2115</v>
      </c>
      <c r="G305" s="39"/>
      <c r="H305" s="67">
        <v>46387</v>
      </c>
      <c r="I305" s="67">
        <v>47848</v>
      </c>
      <c r="J305" s="40" t="s">
        <v>795</v>
      </c>
      <c r="K305" s="40" t="s">
        <v>796</v>
      </c>
    </row>
    <row r="306" ht="36" customHeight="1" spans="1:11">
      <c r="A306" s="39">
        <v>222</v>
      </c>
      <c r="B306" s="40" t="s">
        <v>1256</v>
      </c>
      <c r="C306" s="40" t="s">
        <v>1257</v>
      </c>
      <c r="D306" s="39" t="s">
        <v>1255</v>
      </c>
      <c r="E306" s="39" t="s">
        <v>620</v>
      </c>
      <c r="F306" s="39">
        <v>1800</v>
      </c>
      <c r="G306" s="39"/>
      <c r="H306" s="67">
        <v>46387</v>
      </c>
      <c r="I306" s="67">
        <v>47848</v>
      </c>
      <c r="J306" s="40" t="s">
        <v>795</v>
      </c>
      <c r="K306" s="40" t="s">
        <v>796</v>
      </c>
    </row>
    <row r="307" ht="40" customHeight="1" spans="1:11">
      <c r="A307" s="39">
        <v>223</v>
      </c>
      <c r="B307" s="40" t="s">
        <v>1258</v>
      </c>
      <c r="C307" s="40" t="s">
        <v>1259</v>
      </c>
      <c r="D307" s="39" t="s">
        <v>1255</v>
      </c>
      <c r="E307" s="39" t="s">
        <v>620</v>
      </c>
      <c r="F307" s="39">
        <v>1350</v>
      </c>
      <c r="G307" s="39"/>
      <c r="H307" s="67">
        <v>46387</v>
      </c>
      <c r="I307" s="67">
        <v>47848</v>
      </c>
      <c r="J307" s="40" t="s">
        <v>795</v>
      </c>
      <c r="K307" s="40" t="s">
        <v>796</v>
      </c>
    </row>
    <row r="308" ht="34" customHeight="1" spans="1:11">
      <c r="A308" s="39">
        <v>224</v>
      </c>
      <c r="B308" s="40" t="s">
        <v>1260</v>
      </c>
      <c r="C308" s="40" t="s">
        <v>1261</v>
      </c>
      <c r="D308" s="39" t="s">
        <v>1255</v>
      </c>
      <c r="E308" s="39" t="s">
        <v>620</v>
      </c>
      <c r="F308" s="39">
        <v>4950</v>
      </c>
      <c r="G308" s="39"/>
      <c r="H308" s="67">
        <v>46387</v>
      </c>
      <c r="I308" s="67">
        <v>47848</v>
      </c>
      <c r="J308" s="40" t="s">
        <v>795</v>
      </c>
      <c r="K308" s="40" t="s">
        <v>796</v>
      </c>
    </row>
    <row r="309" ht="42" customHeight="1" spans="1:11">
      <c r="A309" s="39">
        <v>225</v>
      </c>
      <c r="B309" s="40" t="s">
        <v>1262</v>
      </c>
      <c r="C309" s="40" t="s">
        <v>1263</v>
      </c>
      <c r="D309" s="39" t="s">
        <v>1255</v>
      </c>
      <c r="E309" s="39" t="s">
        <v>620</v>
      </c>
      <c r="F309" s="39">
        <v>1462.5</v>
      </c>
      <c r="G309" s="39"/>
      <c r="H309" s="67">
        <v>46387</v>
      </c>
      <c r="I309" s="67">
        <v>47848</v>
      </c>
      <c r="J309" s="40" t="s">
        <v>795</v>
      </c>
      <c r="K309" s="40" t="s">
        <v>796</v>
      </c>
    </row>
    <row r="310" ht="36" customHeight="1" spans="1:11">
      <c r="A310" s="39">
        <v>226</v>
      </c>
      <c r="B310" s="40" t="s">
        <v>1264</v>
      </c>
      <c r="C310" s="40" t="s">
        <v>1243</v>
      </c>
      <c r="D310" s="39" t="s">
        <v>1255</v>
      </c>
      <c r="E310" s="39" t="s">
        <v>620</v>
      </c>
      <c r="F310" s="39">
        <v>1237.5</v>
      </c>
      <c r="G310" s="39"/>
      <c r="H310" s="67">
        <v>46387</v>
      </c>
      <c r="I310" s="67">
        <v>47848</v>
      </c>
      <c r="J310" s="40" t="s">
        <v>795</v>
      </c>
      <c r="K310" s="40" t="s">
        <v>796</v>
      </c>
    </row>
    <row r="311" ht="38" customHeight="1" spans="1:11">
      <c r="A311" s="39">
        <v>227</v>
      </c>
      <c r="B311" s="40" t="s">
        <v>1265</v>
      </c>
      <c r="C311" s="40" t="s">
        <v>1252</v>
      </c>
      <c r="D311" s="39" t="s">
        <v>1255</v>
      </c>
      <c r="E311" s="39" t="s">
        <v>620</v>
      </c>
      <c r="F311" s="39">
        <v>1125</v>
      </c>
      <c r="G311" s="39"/>
      <c r="H311" s="67">
        <v>46387</v>
      </c>
      <c r="I311" s="67">
        <v>47848</v>
      </c>
      <c r="J311" s="40" t="s">
        <v>795</v>
      </c>
      <c r="K311" s="40" t="s">
        <v>796</v>
      </c>
    </row>
    <row r="312" ht="32" customHeight="1" spans="1:11">
      <c r="A312" s="39">
        <v>228</v>
      </c>
      <c r="B312" s="40" t="s">
        <v>1266</v>
      </c>
      <c r="C312" s="40" t="s">
        <v>1267</v>
      </c>
      <c r="D312" s="39" t="s">
        <v>1255</v>
      </c>
      <c r="E312" s="39" t="s">
        <v>620</v>
      </c>
      <c r="F312" s="39">
        <v>2362.5</v>
      </c>
      <c r="G312" s="39"/>
      <c r="H312" s="67">
        <v>46387</v>
      </c>
      <c r="I312" s="67">
        <v>47848</v>
      </c>
      <c r="J312" s="40" t="s">
        <v>795</v>
      </c>
      <c r="K312" s="40" t="s">
        <v>796</v>
      </c>
    </row>
    <row r="313" ht="36" customHeight="1" spans="1:11">
      <c r="A313" s="39">
        <v>229</v>
      </c>
      <c r="B313" s="40" t="s">
        <v>1268</v>
      </c>
      <c r="C313" s="40" t="s">
        <v>1269</v>
      </c>
      <c r="D313" s="39" t="s">
        <v>1255</v>
      </c>
      <c r="E313" s="39" t="s">
        <v>620</v>
      </c>
      <c r="F313" s="39">
        <v>3262.5</v>
      </c>
      <c r="G313" s="39"/>
      <c r="H313" s="67">
        <v>46387</v>
      </c>
      <c r="I313" s="67">
        <v>47848</v>
      </c>
      <c r="J313" s="40" t="s">
        <v>795</v>
      </c>
      <c r="K313" s="40" t="s">
        <v>796</v>
      </c>
    </row>
    <row r="314" ht="32" customHeight="1" spans="1:11">
      <c r="A314" s="39">
        <v>230</v>
      </c>
      <c r="B314" s="40" t="s">
        <v>1270</v>
      </c>
      <c r="C314" s="40" t="s">
        <v>1271</v>
      </c>
      <c r="D314" s="39" t="s">
        <v>1255</v>
      </c>
      <c r="E314" s="39" t="s">
        <v>620</v>
      </c>
      <c r="F314" s="39">
        <v>3375</v>
      </c>
      <c r="G314" s="39"/>
      <c r="H314" s="67">
        <v>46387</v>
      </c>
      <c r="I314" s="67">
        <v>47848</v>
      </c>
      <c r="J314" s="40" t="s">
        <v>795</v>
      </c>
      <c r="K314" s="40" t="s">
        <v>796</v>
      </c>
    </row>
    <row r="315" ht="33" customHeight="1" spans="1:11">
      <c r="A315" s="39">
        <v>231</v>
      </c>
      <c r="B315" s="40" t="s">
        <v>1272</v>
      </c>
      <c r="C315" s="40" t="s">
        <v>1273</v>
      </c>
      <c r="D315" s="39" t="s">
        <v>1255</v>
      </c>
      <c r="E315" s="39" t="s">
        <v>620</v>
      </c>
      <c r="F315" s="39">
        <v>1687.5</v>
      </c>
      <c r="G315" s="39"/>
      <c r="H315" s="67">
        <v>46387</v>
      </c>
      <c r="I315" s="67">
        <v>47848</v>
      </c>
      <c r="J315" s="40" t="s">
        <v>795</v>
      </c>
      <c r="K315" s="40" t="s">
        <v>796</v>
      </c>
    </row>
    <row r="316" ht="34" customHeight="1" spans="1:11">
      <c r="A316" s="39">
        <v>232</v>
      </c>
      <c r="B316" s="40" t="s">
        <v>1274</v>
      </c>
      <c r="C316" s="40" t="s">
        <v>1275</v>
      </c>
      <c r="D316" s="39" t="s">
        <v>1255</v>
      </c>
      <c r="E316" s="39" t="s">
        <v>620</v>
      </c>
      <c r="F316" s="39">
        <v>2250</v>
      </c>
      <c r="G316" s="39"/>
      <c r="H316" s="67">
        <v>46387</v>
      </c>
      <c r="I316" s="67">
        <v>47848</v>
      </c>
      <c r="J316" s="40" t="s">
        <v>795</v>
      </c>
      <c r="K316" s="40" t="s">
        <v>796</v>
      </c>
    </row>
    <row r="317" ht="33" customHeight="1" spans="1:11">
      <c r="A317" s="39">
        <v>233</v>
      </c>
      <c r="B317" s="40" t="s">
        <v>1276</v>
      </c>
      <c r="C317" s="40" t="s">
        <v>1239</v>
      </c>
      <c r="D317" s="39" t="s">
        <v>1255</v>
      </c>
      <c r="E317" s="39" t="s">
        <v>620</v>
      </c>
      <c r="F317" s="39">
        <v>2025</v>
      </c>
      <c r="G317" s="39"/>
      <c r="H317" s="67">
        <v>46387</v>
      </c>
      <c r="I317" s="67">
        <v>47848</v>
      </c>
      <c r="J317" s="40" t="s">
        <v>795</v>
      </c>
      <c r="K317" s="40" t="s">
        <v>796</v>
      </c>
    </row>
    <row r="318" ht="34" customHeight="1" spans="1:11">
      <c r="A318" s="39">
        <v>234</v>
      </c>
      <c r="B318" s="40" t="s">
        <v>1277</v>
      </c>
      <c r="C318" s="40" t="s">
        <v>1246</v>
      </c>
      <c r="D318" s="39" t="s">
        <v>1255</v>
      </c>
      <c r="E318" s="39" t="s">
        <v>620</v>
      </c>
      <c r="F318" s="39">
        <v>1912.5</v>
      </c>
      <c r="G318" s="39"/>
      <c r="H318" s="67">
        <v>46387</v>
      </c>
      <c r="I318" s="67">
        <v>47848</v>
      </c>
      <c r="J318" s="40" t="s">
        <v>795</v>
      </c>
      <c r="K318" s="40" t="s">
        <v>796</v>
      </c>
    </row>
    <row r="319" ht="34" customHeight="1" spans="1:11">
      <c r="A319" s="39">
        <v>235</v>
      </c>
      <c r="B319" s="40" t="s">
        <v>1278</v>
      </c>
      <c r="C319" s="40" t="s">
        <v>1252</v>
      </c>
      <c r="D319" s="39" t="s">
        <v>1255</v>
      </c>
      <c r="E319" s="39" t="s">
        <v>620</v>
      </c>
      <c r="F319" s="39">
        <v>1125</v>
      </c>
      <c r="G319" s="39"/>
      <c r="H319" s="67">
        <v>46387</v>
      </c>
      <c r="I319" s="67">
        <v>47848</v>
      </c>
      <c r="J319" s="40" t="s">
        <v>795</v>
      </c>
      <c r="K319" s="40" t="s">
        <v>796</v>
      </c>
    </row>
    <row r="320" ht="29" customHeight="1" spans="1:11">
      <c r="A320" s="39">
        <v>236</v>
      </c>
      <c r="B320" s="40" t="s">
        <v>1279</v>
      </c>
      <c r="C320" s="40" t="s">
        <v>1263</v>
      </c>
      <c r="D320" s="39" t="s">
        <v>1255</v>
      </c>
      <c r="E320" s="39" t="s">
        <v>620</v>
      </c>
      <c r="F320" s="39">
        <v>1462.5</v>
      </c>
      <c r="G320" s="39"/>
      <c r="H320" s="67">
        <v>46387</v>
      </c>
      <c r="I320" s="67">
        <v>47848</v>
      </c>
      <c r="J320" s="40" t="s">
        <v>795</v>
      </c>
      <c r="K320" s="40" t="s">
        <v>796</v>
      </c>
    </row>
    <row r="321" ht="35" customHeight="1" spans="1:11">
      <c r="A321" s="39">
        <v>237</v>
      </c>
      <c r="B321" s="40" t="s">
        <v>1280</v>
      </c>
      <c r="C321" s="40" t="s">
        <v>1271</v>
      </c>
      <c r="D321" s="39" t="s">
        <v>1255</v>
      </c>
      <c r="E321" s="39" t="s">
        <v>620</v>
      </c>
      <c r="F321" s="39">
        <v>3375</v>
      </c>
      <c r="G321" s="39"/>
      <c r="H321" s="67">
        <v>46387</v>
      </c>
      <c r="I321" s="67">
        <v>47848</v>
      </c>
      <c r="J321" s="40" t="s">
        <v>795</v>
      </c>
      <c r="K321" s="40" t="s">
        <v>796</v>
      </c>
    </row>
    <row r="322" ht="35" customHeight="1" spans="1:11">
      <c r="A322" s="39">
        <v>238</v>
      </c>
      <c r="B322" s="40" t="s">
        <v>1281</v>
      </c>
      <c r="C322" s="40" t="s">
        <v>1282</v>
      </c>
      <c r="D322" s="39" t="s">
        <v>1255</v>
      </c>
      <c r="E322" s="39" t="s">
        <v>620</v>
      </c>
      <c r="F322" s="39">
        <v>1170</v>
      </c>
      <c r="G322" s="39"/>
      <c r="H322" s="67">
        <v>46387</v>
      </c>
      <c r="I322" s="67">
        <v>47848</v>
      </c>
      <c r="J322" s="40" t="s">
        <v>795</v>
      </c>
      <c r="K322" s="40" t="s">
        <v>796</v>
      </c>
    </row>
    <row r="323" ht="39" customHeight="1" spans="1:11">
      <c r="A323" s="39">
        <v>239</v>
      </c>
      <c r="B323" s="40" t="s">
        <v>1283</v>
      </c>
      <c r="C323" s="40" t="s">
        <v>1284</v>
      </c>
      <c r="D323" s="39" t="s">
        <v>1255</v>
      </c>
      <c r="E323" s="39" t="s">
        <v>620</v>
      </c>
      <c r="F323" s="39">
        <v>5737.5</v>
      </c>
      <c r="G323" s="39"/>
      <c r="H323" s="67">
        <v>46387</v>
      </c>
      <c r="I323" s="67">
        <v>47848</v>
      </c>
      <c r="J323" s="40" t="s">
        <v>795</v>
      </c>
      <c r="K323" s="40" t="s">
        <v>796</v>
      </c>
    </row>
    <row r="324" ht="39" customHeight="1" spans="1:11">
      <c r="A324" s="39">
        <v>240</v>
      </c>
      <c r="B324" s="40" t="s">
        <v>1285</v>
      </c>
      <c r="C324" s="40" t="s">
        <v>1286</v>
      </c>
      <c r="D324" s="39" t="s">
        <v>1255</v>
      </c>
      <c r="E324" s="39" t="s">
        <v>620</v>
      </c>
      <c r="F324" s="39">
        <v>1200</v>
      </c>
      <c r="G324" s="39"/>
      <c r="H324" s="67">
        <v>46387</v>
      </c>
      <c r="I324" s="67">
        <v>47848</v>
      </c>
      <c r="J324" s="40" t="s">
        <v>795</v>
      </c>
      <c r="K324" s="40" t="s">
        <v>796</v>
      </c>
    </row>
    <row r="325" ht="33" customHeight="1" spans="1:11">
      <c r="A325" s="39">
        <v>241</v>
      </c>
      <c r="B325" s="40" t="s">
        <v>1287</v>
      </c>
      <c r="C325" s="40" t="s">
        <v>1275</v>
      </c>
      <c r="D325" s="39" t="s">
        <v>1255</v>
      </c>
      <c r="E325" s="39" t="s">
        <v>620</v>
      </c>
      <c r="F325" s="39">
        <v>2250</v>
      </c>
      <c r="G325" s="39"/>
      <c r="H325" s="67">
        <v>46387</v>
      </c>
      <c r="I325" s="67">
        <v>47848</v>
      </c>
      <c r="J325" s="40" t="s">
        <v>795</v>
      </c>
      <c r="K325" s="40" t="s">
        <v>796</v>
      </c>
    </row>
    <row r="326" ht="35" customHeight="1" spans="1:11">
      <c r="A326" s="39">
        <v>242</v>
      </c>
      <c r="B326" s="40" t="s">
        <v>1288</v>
      </c>
      <c r="C326" s="40" t="s">
        <v>1273</v>
      </c>
      <c r="D326" s="39" t="s">
        <v>1255</v>
      </c>
      <c r="E326" s="39" t="s">
        <v>620</v>
      </c>
      <c r="F326" s="39">
        <v>1687.5</v>
      </c>
      <c r="G326" s="39"/>
      <c r="H326" s="67">
        <v>46387</v>
      </c>
      <c r="I326" s="67">
        <v>47848</v>
      </c>
      <c r="J326" s="40" t="s">
        <v>795</v>
      </c>
      <c r="K326" s="40" t="s">
        <v>796</v>
      </c>
    </row>
    <row r="327" ht="42" customHeight="1" spans="1:11">
      <c r="A327" s="39">
        <v>243</v>
      </c>
      <c r="B327" s="40" t="s">
        <v>1289</v>
      </c>
      <c r="C327" s="40" t="s">
        <v>1290</v>
      </c>
      <c r="D327" s="39" t="s">
        <v>1255</v>
      </c>
      <c r="E327" s="39" t="s">
        <v>620</v>
      </c>
      <c r="F327" s="39">
        <v>8437.5</v>
      </c>
      <c r="G327" s="39"/>
      <c r="H327" s="67">
        <v>46387</v>
      </c>
      <c r="I327" s="67">
        <v>47848</v>
      </c>
      <c r="J327" s="40" t="s">
        <v>795</v>
      </c>
      <c r="K327" s="40" t="s">
        <v>796</v>
      </c>
    </row>
    <row r="328" ht="36" customHeight="1" spans="1:11">
      <c r="A328" s="39">
        <v>244</v>
      </c>
      <c r="B328" s="40" t="s">
        <v>1291</v>
      </c>
      <c r="C328" s="40" t="s">
        <v>1292</v>
      </c>
      <c r="D328" s="39" t="s">
        <v>1255</v>
      </c>
      <c r="E328" s="39" t="s">
        <v>620</v>
      </c>
      <c r="F328" s="39">
        <v>4837.5</v>
      </c>
      <c r="G328" s="39"/>
      <c r="H328" s="67">
        <v>46387</v>
      </c>
      <c r="I328" s="67">
        <v>47848</v>
      </c>
      <c r="J328" s="40" t="s">
        <v>795</v>
      </c>
      <c r="K328" s="40" t="s">
        <v>796</v>
      </c>
    </row>
    <row r="329" ht="36" customHeight="1" spans="1:11">
      <c r="A329" s="39">
        <v>245</v>
      </c>
      <c r="B329" s="40" t="s">
        <v>1187</v>
      </c>
      <c r="C329" s="40" t="s">
        <v>1293</v>
      </c>
      <c r="D329" s="39" t="s">
        <v>1255</v>
      </c>
      <c r="E329" s="39" t="s">
        <v>620</v>
      </c>
      <c r="F329" s="39">
        <v>5175</v>
      </c>
      <c r="G329" s="39"/>
      <c r="H329" s="67">
        <v>46387</v>
      </c>
      <c r="I329" s="67">
        <v>47848</v>
      </c>
      <c r="J329" s="40" t="s">
        <v>795</v>
      </c>
      <c r="K329" s="40" t="s">
        <v>796</v>
      </c>
    </row>
    <row r="330" ht="36" customHeight="1" spans="1:11">
      <c r="A330" s="39">
        <v>246</v>
      </c>
      <c r="B330" s="40" t="s">
        <v>1294</v>
      </c>
      <c r="C330" s="40" t="s">
        <v>1295</v>
      </c>
      <c r="D330" s="39" t="s">
        <v>1255</v>
      </c>
      <c r="E330" s="39" t="s">
        <v>620</v>
      </c>
      <c r="F330" s="39">
        <v>4275</v>
      </c>
      <c r="G330" s="39"/>
      <c r="H330" s="67">
        <v>46387</v>
      </c>
      <c r="I330" s="67">
        <v>47848</v>
      </c>
      <c r="J330" s="40" t="s">
        <v>795</v>
      </c>
      <c r="K330" s="40" t="s">
        <v>796</v>
      </c>
    </row>
    <row r="331" ht="42" customHeight="1" spans="1:11">
      <c r="A331" s="39">
        <v>247</v>
      </c>
      <c r="B331" s="40" t="s">
        <v>1296</v>
      </c>
      <c r="C331" s="40" t="s">
        <v>1297</v>
      </c>
      <c r="D331" s="39" t="s">
        <v>1255</v>
      </c>
      <c r="E331" s="39" t="s">
        <v>620</v>
      </c>
      <c r="F331" s="39">
        <v>139850</v>
      </c>
      <c r="G331" s="39"/>
      <c r="H331" s="67">
        <v>46387</v>
      </c>
      <c r="I331" s="67">
        <v>47848</v>
      </c>
      <c r="J331" s="40" t="s">
        <v>795</v>
      </c>
      <c r="K331" s="40" t="s">
        <v>796</v>
      </c>
    </row>
    <row r="332" ht="42" customHeight="1" spans="1:11">
      <c r="A332" s="39">
        <v>248</v>
      </c>
      <c r="B332" s="40" t="s">
        <v>1298</v>
      </c>
      <c r="C332" s="40" t="s">
        <v>1299</v>
      </c>
      <c r="D332" s="39" t="s">
        <v>1255</v>
      </c>
      <c r="E332" s="39" t="s">
        <v>620</v>
      </c>
      <c r="F332" s="39">
        <v>2600</v>
      </c>
      <c r="G332" s="39"/>
      <c r="H332" s="67">
        <v>46387</v>
      </c>
      <c r="I332" s="67">
        <v>47848</v>
      </c>
      <c r="J332" s="40" t="s">
        <v>795</v>
      </c>
      <c r="K332" s="40" t="s">
        <v>796</v>
      </c>
    </row>
    <row r="333" ht="44" customHeight="1" spans="1:11">
      <c r="A333" s="39">
        <v>249</v>
      </c>
      <c r="B333" s="40" t="s">
        <v>1300</v>
      </c>
      <c r="C333" s="40" t="s">
        <v>1301</v>
      </c>
      <c r="D333" s="39" t="s">
        <v>1255</v>
      </c>
      <c r="E333" s="39" t="s">
        <v>620</v>
      </c>
      <c r="F333" s="39">
        <v>2340</v>
      </c>
      <c r="G333" s="39"/>
      <c r="H333" s="67">
        <v>46387</v>
      </c>
      <c r="I333" s="67">
        <v>47848</v>
      </c>
      <c r="J333" s="40" t="s">
        <v>795</v>
      </c>
      <c r="K333" s="40" t="s">
        <v>796</v>
      </c>
    </row>
    <row r="334" ht="45" customHeight="1" spans="1:11">
      <c r="A334" s="39">
        <v>250</v>
      </c>
      <c r="B334" s="40" t="s">
        <v>1302</v>
      </c>
      <c r="C334" s="40" t="s">
        <v>1303</v>
      </c>
      <c r="D334" s="39" t="s">
        <v>1255</v>
      </c>
      <c r="E334" s="39" t="s">
        <v>620</v>
      </c>
      <c r="F334" s="39">
        <v>1050</v>
      </c>
      <c r="G334" s="39"/>
      <c r="H334" s="67">
        <v>46387</v>
      </c>
      <c r="I334" s="67">
        <v>47848</v>
      </c>
      <c r="J334" s="40" t="s">
        <v>795</v>
      </c>
      <c r="K334" s="40" t="s">
        <v>796</v>
      </c>
    </row>
    <row r="335" ht="34" customHeight="1" spans="1:11">
      <c r="A335" s="39">
        <v>251</v>
      </c>
      <c r="B335" s="40" t="s">
        <v>1304</v>
      </c>
      <c r="C335" s="40" t="s">
        <v>1305</v>
      </c>
      <c r="D335" s="39" t="s">
        <v>1255</v>
      </c>
      <c r="E335" s="39" t="s">
        <v>620</v>
      </c>
      <c r="F335" s="39">
        <v>4200</v>
      </c>
      <c r="G335" s="39"/>
      <c r="H335" s="67">
        <v>46387</v>
      </c>
      <c r="I335" s="67">
        <v>47848</v>
      </c>
      <c r="J335" s="40" t="s">
        <v>795</v>
      </c>
      <c r="K335" s="40" t="s">
        <v>796</v>
      </c>
    </row>
    <row r="336" ht="42" customHeight="1" spans="1:11">
      <c r="A336" s="39">
        <v>252</v>
      </c>
      <c r="B336" s="40" t="s">
        <v>1306</v>
      </c>
      <c r="C336" s="40" t="s">
        <v>1307</v>
      </c>
      <c r="D336" s="39" t="s">
        <v>1255</v>
      </c>
      <c r="E336" s="39" t="s">
        <v>620</v>
      </c>
      <c r="F336" s="39">
        <v>5500</v>
      </c>
      <c r="G336" s="39"/>
      <c r="H336" s="67">
        <v>46387</v>
      </c>
      <c r="I336" s="67">
        <v>47848</v>
      </c>
      <c r="J336" s="40" t="s">
        <v>795</v>
      </c>
      <c r="K336" s="40" t="s">
        <v>796</v>
      </c>
    </row>
    <row r="337" ht="46" customHeight="1" spans="1:11">
      <c r="A337" s="39">
        <v>253</v>
      </c>
      <c r="B337" s="40" t="s">
        <v>1308</v>
      </c>
      <c r="C337" s="40" t="s">
        <v>1309</v>
      </c>
      <c r="D337" s="39" t="s">
        <v>1255</v>
      </c>
      <c r="E337" s="39" t="s">
        <v>620</v>
      </c>
      <c r="F337" s="39">
        <v>5800</v>
      </c>
      <c r="G337" s="39"/>
      <c r="H337" s="67">
        <v>46387</v>
      </c>
      <c r="I337" s="67">
        <v>47848</v>
      </c>
      <c r="J337" s="40" t="s">
        <v>795</v>
      </c>
      <c r="K337" s="40" t="s">
        <v>796</v>
      </c>
    </row>
    <row r="338" ht="41" customHeight="1" spans="1:11">
      <c r="A338" s="39">
        <v>254</v>
      </c>
      <c r="B338" s="40" t="s">
        <v>1310</v>
      </c>
      <c r="C338" s="40" t="s">
        <v>1311</v>
      </c>
      <c r="D338" s="39" t="s">
        <v>1255</v>
      </c>
      <c r="E338" s="39" t="s">
        <v>620</v>
      </c>
      <c r="F338" s="39">
        <v>6500</v>
      </c>
      <c r="G338" s="39"/>
      <c r="H338" s="67">
        <v>46387</v>
      </c>
      <c r="I338" s="67">
        <v>47848</v>
      </c>
      <c r="J338" s="40" t="s">
        <v>795</v>
      </c>
      <c r="K338" s="40" t="s">
        <v>796</v>
      </c>
    </row>
    <row r="339" ht="39" customHeight="1" spans="1:11">
      <c r="A339" s="39">
        <v>255</v>
      </c>
      <c r="B339" s="40" t="s">
        <v>1312</v>
      </c>
      <c r="C339" s="40" t="s">
        <v>1313</v>
      </c>
      <c r="D339" s="39" t="s">
        <v>1255</v>
      </c>
      <c r="E339" s="39" t="s">
        <v>620</v>
      </c>
      <c r="F339" s="39">
        <v>7800</v>
      </c>
      <c r="G339" s="39"/>
      <c r="H339" s="67">
        <v>46387</v>
      </c>
      <c r="I339" s="67">
        <v>47848</v>
      </c>
      <c r="J339" s="40" t="s">
        <v>795</v>
      </c>
      <c r="K339" s="40" t="s">
        <v>796</v>
      </c>
    </row>
    <row r="340" ht="45" customHeight="1" spans="1:11">
      <c r="A340" s="39">
        <v>256</v>
      </c>
      <c r="B340" s="40" t="s">
        <v>1314</v>
      </c>
      <c r="C340" s="40" t="s">
        <v>1315</v>
      </c>
      <c r="D340" s="39" t="s">
        <v>595</v>
      </c>
      <c r="E340" s="39" t="s">
        <v>620</v>
      </c>
      <c r="F340" s="39">
        <v>6600</v>
      </c>
      <c r="G340" s="39">
        <v>6600</v>
      </c>
      <c r="H340" s="67">
        <v>44561</v>
      </c>
      <c r="I340" s="67">
        <v>46022</v>
      </c>
      <c r="J340" s="40" t="s">
        <v>795</v>
      </c>
      <c r="K340" s="40" t="s">
        <v>796</v>
      </c>
    </row>
    <row r="341" ht="38" customHeight="1" spans="1:11">
      <c r="A341" s="39">
        <v>257</v>
      </c>
      <c r="B341" s="40" t="s">
        <v>1316</v>
      </c>
      <c r="C341" s="40" t="s">
        <v>1317</v>
      </c>
      <c r="D341" s="39" t="s">
        <v>595</v>
      </c>
      <c r="E341" s="39" t="s">
        <v>620</v>
      </c>
      <c r="F341" s="39">
        <v>600</v>
      </c>
      <c r="G341" s="39">
        <v>600</v>
      </c>
      <c r="H341" s="67">
        <v>44561</v>
      </c>
      <c r="I341" s="67">
        <v>46022</v>
      </c>
      <c r="J341" s="40" t="s">
        <v>795</v>
      </c>
      <c r="K341" s="40" t="s">
        <v>796</v>
      </c>
    </row>
    <row r="342" ht="40" customHeight="1" spans="1:11">
      <c r="A342" s="39">
        <v>258</v>
      </c>
      <c r="B342" s="40" t="s">
        <v>1318</v>
      </c>
      <c r="C342" s="40" t="s">
        <v>1317</v>
      </c>
      <c r="D342" s="39" t="s">
        <v>595</v>
      </c>
      <c r="E342" s="39" t="s">
        <v>620</v>
      </c>
      <c r="F342" s="39">
        <v>600</v>
      </c>
      <c r="G342" s="39">
        <v>600</v>
      </c>
      <c r="H342" s="67">
        <v>44561</v>
      </c>
      <c r="I342" s="67">
        <v>46022</v>
      </c>
      <c r="J342" s="40" t="s">
        <v>795</v>
      </c>
      <c r="K342" s="40" t="s">
        <v>796</v>
      </c>
    </row>
    <row r="343" ht="36" customHeight="1" spans="1:11">
      <c r="A343" s="39">
        <v>259</v>
      </c>
      <c r="B343" s="40" t="s">
        <v>1319</v>
      </c>
      <c r="C343" s="40" t="s">
        <v>1320</v>
      </c>
      <c r="D343" s="39" t="s">
        <v>595</v>
      </c>
      <c r="E343" s="39" t="s">
        <v>620</v>
      </c>
      <c r="F343" s="39">
        <v>500</v>
      </c>
      <c r="G343" s="39">
        <v>500</v>
      </c>
      <c r="H343" s="67">
        <v>44561</v>
      </c>
      <c r="I343" s="67">
        <v>46022</v>
      </c>
      <c r="J343" s="40" t="s">
        <v>795</v>
      </c>
      <c r="K343" s="40" t="s">
        <v>796</v>
      </c>
    </row>
    <row r="344" ht="33" customHeight="1" spans="1:11">
      <c r="A344" s="39">
        <v>260</v>
      </c>
      <c r="B344" s="40" t="s">
        <v>1321</v>
      </c>
      <c r="C344" s="40" t="s">
        <v>1320</v>
      </c>
      <c r="D344" s="39" t="s">
        <v>595</v>
      </c>
      <c r="E344" s="39" t="s">
        <v>620</v>
      </c>
      <c r="F344" s="39">
        <v>500</v>
      </c>
      <c r="G344" s="39">
        <v>500</v>
      </c>
      <c r="H344" s="67">
        <v>44561</v>
      </c>
      <c r="I344" s="67">
        <v>46022</v>
      </c>
      <c r="J344" s="40" t="s">
        <v>795</v>
      </c>
      <c r="K344" s="40" t="s">
        <v>796</v>
      </c>
    </row>
    <row r="345" ht="37" customHeight="1" spans="1:11">
      <c r="A345" s="39">
        <v>261</v>
      </c>
      <c r="B345" s="40" t="s">
        <v>1322</v>
      </c>
      <c r="C345" s="40" t="s">
        <v>1320</v>
      </c>
      <c r="D345" s="39" t="s">
        <v>1255</v>
      </c>
      <c r="E345" s="39" t="s">
        <v>620</v>
      </c>
      <c r="F345" s="39">
        <v>440</v>
      </c>
      <c r="G345" s="39"/>
      <c r="H345" s="67">
        <v>46387</v>
      </c>
      <c r="I345" s="67">
        <v>47848</v>
      </c>
      <c r="J345" s="40" t="s">
        <v>795</v>
      </c>
      <c r="K345" s="40" t="s">
        <v>796</v>
      </c>
    </row>
    <row r="346" ht="38" customHeight="1" spans="1:11">
      <c r="A346" s="39">
        <v>262</v>
      </c>
      <c r="B346" s="40" t="s">
        <v>1323</v>
      </c>
      <c r="C346" s="40" t="s">
        <v>1317</v>
      </c>
      <c r="D346" s="39" t="s">
        <v>1255</v>
      </c>
      <c r="E346" s="39" t="s">
        <v>620</v>
      </c>
      <c r="F346" s="39">
        <v>500</v>
      </c>
      <c r="G346" s="39"/>
      <c r="H346" s="67">
        <v>46387</v>
      </c>
      <c r="I346" s="67">
        <v>47848</v>
      </c>
      <c r="J346" s="40" t="s">
        <v>795</v>
      </c>
      <c r="K346" s="40" t="s">
        <v>796</v>
      </c>
    </row>
    <row r="347" ht="37" customHeight="1" spans="1:11">
      <c r="A347" s="39">
        <v>263</v>
      </c>
      <c r="B347" s="40" t="s">
        <v>1324</v>
      </c>
      <c r="C347" s="40" t="s">
        <v>1317</v>
      </c>
      <c r="D347" s="39" t="s">
        <v>1255</v>
      </c>
      <c r="E347" s="39" t="s">
        <v>620</v>
      </c>
      <c r="F347" s="39">
        <v>560</v>
      </c>
      <c r="G347" s="39"/>
      <c r="H347" s="67">
        <v>46387</v>
      </c>
      <c r="I347" s="67">
        <v>47848</v>
      </c>
      <c r="J347" s="40" t="s">
        <v>795</v>
      </c>
      <c r="K347" s="40" t="s">
        <v>796</v>
      </c>
    </row>
    <row r="348" ht="39" customHeight="1" spans="1:11">
      <c r="A348" s="39">
        <v>264</v>
      </c>
      <c r="B348" s="40" t="s">
        <v>1325</v>
      </c>
      <c r="C348" s="40" t="s">
        <v>1317</v>
      </c>
      <c r="D348" s="39" t="s">
        <v>1255</v>
      </c>
      <c r="E348" s="39" t="s">
        <v>620</v>
      </c>
      <c r="F348" s="39">
        <v>560</v>
      </c>
      <c r="G348" s="39"/>
      <c r="H348" s="67">
        <v>46387</v>
      </c>
      <c r="I348" s="67">
        <v>47848</v>
      </c>
      <c r="J348" s="40" t="s">
        <v>795</v>
      </c>
      <c r="K348" s="40" t="s">
        <v>796</v>
      </c>
    </row>
    <row r="349" ht="39" customHeight="1" spans="1:11">
      <c r="A349" s="39">
        <v>265</v>
      </c>
      <c r="B349" s="40" t="s">
        <v>1326</v>
      </c>
      <c r="C349" s="40" t="s">
        <v>1317</v>
      </c>
      <c r="D349" s="39" t="s">
        <v>1255</v>
      </c>
      <c r="E349" s="39" t="s">
        <v>620</v>
      </c>
      <c r="F349" s="39">
        <v>600</v>
      </c>
      <c r="G349" s="39"/>
      <c r="H349" s="67">
        <v>46387</v>
      </c>
      <c r="I349" s="67">
        <v>47848</v>
      </c>
      <c r="J349" s="40" t="s">
        <v>795</v>
      </c>
      <c r="K349" s="40" t="s">
        <v>796</v>
      </c>
    </row>
    <row r="350" ht="41" customHeight="1" spans="1:11">
      <c r="A350" s="39">
        <v>266</v>
      </c>
      <c r="B350" s="40" t="s">
        <v>1327</v>
      </c>
      <c r="C350" s="40" t="s">
        <v>1317</v>
      </c>
      <c r="D350" s="39" t="s">
        <v>595</v>
      </c>
      <c r="E350" s="39" t="s">
        <v>620</v>
      </c>
      <c r="F350" s="39">
        <v>580</v>
      </c>
      <c r="G350" s="39">
        <v>580</v>
      </c>
      <c r="H350" s="67">
        <v>44561</v>
      </c>
      <c r="I350" s="67">
        <v>46022</v>
      </c>
      <c r="J350" s="40" t="s">
        <v>795</v>
      </c>
      <c r="K350" s="40" t="s">
        <v>796</v>
      </c>
    </row>
    <row r="351" ht="37" customHeight="1" spans="1:11">
      <c r="A351" s="39">
        <v>267</v>
      </c>
      <c r="B351" s="40" t="s">
        <v>1328</v>
      </c>
      <c r="C351" s="40" t="s">
        <v>1317</v>
      </c>
      <c r="D351" s="39" t="s">
        <v>595</v>
      </c>
      <c r="E351" s="39" t="s">
        <v>620</v>
      </c>
      <c r="F351" s="39">
        <v>550</v>
      </c>
      <c r="G351" s="39">
        <v>550</v>
      </c>
      <c r="H351" s="67">
        <v>44561</v>
      </c>
      <c r="I351" s="67">
        <v>46022</v>
      </c>
      <c r="J351" s="40" t="s">
        <v>795</v>
      </c>
      <c r="K351" s="40" t="s">
        <v>796</v>
      </c>
    </row>
    <row r="352" ht="41" customHeight="1" spans="1:11">
      <c r="A352" s="39">
        <v>268</v>
      </c>
      <c r="B352" s="40" t="s">
        <v>1329</v>
      </c>
      <c r="C352" s="40" t="s">
        <v>1317</v>
      </c>
      <c r="D352" s="39" t="s">
        <v>595</v>
      </c>
      <c r="E352" s="39" t="s">
        <v>620</v>
      </c>
      <c r="F352" s="39">
        <v>530</v>
      </c>
      <c r="G352" s="39">
        <v>530</v>
      </c>
      <c r="H352" s="67">
        <v>44561</v>
      </c>
      <c r="I352" s="67">
        <v>46022</v>
      </c>
      <c r="J352" s="40" t="s">
        <v>795</v>
      </c>
      <c r="K352" s="40" t="s">
        <v>796</v>
      </c>
    </row>
    <row r="353" ht="33" customHeight="1" spans="1:11">
      <c r="A353" s="39">
        <v>269</v>
      </c>
      <c r="B353" s="40" t="s">
        <v>1330</v>
      </c>
      <c r="C353" s="40" t="s">
        <v>1317</v>
      </c>
      <c r="D353" s="39" t="s">
        <v>595</v>
      </c>
      <c r="E353" s="39" t="s">
        <v>620</v>
      </c>
      <c r="F353" s="39">
        <v>580</v>
      </c>
      <c r="G353" s="39">
        <v>580</v>
      </c>
      <c r="H353" s="67">
        <v>44561</v>
      </c>
      <c r="I353" s="67">
        <v>46022</v>
      </c>
      <c r="J353" s="40" t="s">
        <v>795</v>
      </c>
      <c r="K353" s="40" t="s">
        <v>796</v>
      </c>
    </row>
    <row r="354" ht="36" customHeight="1" spans="1:11">
      <c r="A354" s="39">
        <v>270</v>
      </c>
      <c r="B354" s="40" t="s">
        <v>1331</v>
      </c>
      <c r="C354" s="40" t="s">
        <v>1317</v>
      </c>
      <c r="D354" s="39" t="s">
        <v>595</v>
      </c>
      <c r="E354" s="39" t="s">
        <v>620</v>
      </c>
      <c r="F354" s="39">
        <v>620</v>
      </c>
      <c r="G354" s="39">
        <v>620</v>
      </c>
      <c r="H354" s="67">
        <v>44561</v>
      </c>
      <c r="I354" s="67">
        <v>46022</v>
      </c>
      <c r="J354" s="40" t="s">
        <v>795</v>
      </c>
      <c r="K354" s="40" t="s">
        <v>796</v>
      </c>
    </row>
    <row r="355" ht="35" customHeight="1" spans="1:11">
      <c r="A355" s="39">
        <v>271</v>
      </c>
      <c r="B355" s="40" t="s">
        <v>1332</v>
      </c>
      <c r="C355" s="40" t="s">
        <v>1317</v>
      </c>
      <c r="D355" s="39" t="s">
        <v>595</v>
      </c>
      <c r="E355" s="39" t="s">
        <v>620</v>
      </c>
      <c r="F355" s="39">
        <v>612</v>
      </c>
      <c r="G355" s="39">
        <v>612</v>
      </c>
      <c r="H355" s="67">
        <v>44561</v>
      </c>
      <c r="I355" s="67">
        <v>46022</v>
      </c>
      <c r="J355" s="40" t="s">
        <v>795</v>
      </c>
      <c r="K355" s="40" t="s">
        <v>796</v>
      </c>
    </row>
    <row r="356" ht="40" customHeight="1" spans="1:11">
      <c r="A356" s="39">
        <v>272</v>
      </c>
      <c r="B356" s="40" t="s">
        <v>1333</v>
      </c>
      <c r="C356" s="40" t="s">
        <v>1317</v>
      </c>
      <c r="D356" s="39" t="s">
        <v>595</v>
      </c>
      <c r="E356" s="39" t="s">
        <v>620</v>
      </c>
      <c r="F356" s="39">
        <v>690</v>
      </c>
      <c r="G356" s="39">
        <v>690</v>
      </c>
      <c r="H356" s="67">
        <v>44561</v>
      </c>
      <c r="I356" s="67">
        <v>46022</v>
      </c>
      <c r="J356" s="40" t="s">
        <v>795</v>
      </c>
      <c r="K356" s="40" t="s">
        <v>796</v>
      </c>
    </row>
    <row r="357" ht="35" customHeight="1" spans="1:11">
      <c r="A357" s="39">
        <v>273</v>
      </c>
      <c r="B357" s="40" t="s">
        <v>1334</v>
      </c>
      <c r="C357" s="40" t="s">
        <v>1317</v>
      </c>
      <c r="D357" s="39" t="s">
        <v>595</v>
      </c>
      <c r="E357" s="39" t="s">
        <v>620</v>
      </c>
      <c r="F357" s="39">
        <v>565</v>
      </c>
      <c r="G357" s="39">
        <v>565</v>
      </c>
      <c r="H357" s="67">
        <v>44561</v>
      </c>
      <c r="I357" s="67">
        <v>46022</v>
      </c>
      <c r="J357" s="40" t="s">
        <v>795</v>
      </c>
      <c r="K357" s="40" t="s">
        <v>796</v>
      </c>
    </row>
    <row r="358" ht="43" customHeight="1" spans="1:11">
      <c r="A358" s="39">
        <v>274</v>
      </c>
      <c r="B358" s="40" t="s">
        <v>1335</v>
      </c>
      <c r="C358" s="40" t="s">
        <v>1317</v>
      </c>
      <c r="D358" s="39" t="s">
        <v>595</v>
      </c>
      <c r="E358" s="39" t="s">
        <v>620</v>
      </c>
      <c r="F358" s="39">
        <v>572</v>
      </c>
      <c r="G358" s="39">
        <v>572</v>
      </c>
      <c r="H358" s="67">
        <v>44561</v>
      </c>
      <c r="I358" s="67">
        <v>46022</v>
      </c>
      <c r="J358" s="40" t="s">
        <v>795</v>
      </c>
      <c r="K358" s="40" t="s">
        <v>796</v>
      </c>
    </row>
    <row r="359" ht="41" customHeight="1" spans="1:11">
      <c r="A359" s="39">
        <v>275</v>
      </c>
      <c r="B359" s="40" t="s">
        <v>1336</v>
      </c>
      <c r="C359" s="40" t="s">
        <v>1317</v>
      </c>
      <c r="D359" s="39" t="s">
        <v>595</v>
      </c>
      <c r="E359" s="39" t="s">
        <v>620</v>
      </c>
      <c r="F359" s="39">
        <v>535</v>
      </c>
      <c r="G359" s="39">
        <v>535</v>
      </c>
      <c r="H359" s="67">
        <v>44561</v>
      </c>
      <c r="I359" s="67">
        <v>46022</v>
      </c>
      <c r="J359" s="40" t="s">
        <v>795</v>
      </c>
      <c r="K359" s="40" t="s">
        <v>796</v>
      </c>
    </row>
    <row r="360" ht="42" customHeight="1" spans="1:11">
      <c r="A360" s="39">
        <v>276</v>
      </c>
      <c r="B360" s="40" t="s">
        <v>1337</v>
      </c>
      <c r="C360" s="40" t="s">
        <v>1317</v>
      </c>
      <c r="D360" s="39" t="s">
        <v>595</v>
      </c>
      <c r="E360" s="39" t="s">
        <v>620</v>
      </c>
      <c r="F360" s="39">
        <v>516</v>
      </c>
      <c r="G360" s="39">
        <v>516</v>
      </c>
      <c r="H360" s="67">
        <v>44561</v>
      </c>
      <c r="I360" s="67">
        <v>46022</v>
      </c>
      <c r="J360" s="40" t="s">
        <v>795</v>
      </c>
      <c r="K360" s="40" t="s">
        <v>796</v>
      </c>
    </row>
    <row r="361" ht="40" customHeight="1" spans="1:11">
      <c r="A361" s="39">
        <v>277</v>
      </c>
      <c r="B361" s="40" t="s">
        <v>1338</v>
      </c>
      <c r="C361" s="40" t="s">
        <v>1317</v>
      </c>
      <c r="D361" s="39" t="s">
        <v>595</v>
      </c>
      <c r="E361" s="39" t="s">
        <v>620</v>
      </c>
      <c r="F361" s="39">
        <v>538</v>
      </c>
      <c r="G361" s="39">
        <v>538</v>
      </c>
      <c r="H361" s="67">
        <v>44561</v>
      </c>
      <c r="I361" s="67">
        <v>46022</v>
      </c>
      <c r="J361" s="40" t="s">
        <v>795</v>
      </c>
      <c r="K361" s="40" t="s">
        <v>796</v>
      </c>
    </row>
    <row r="362" ht="38" customHeight="1" spans="1:11">
      <c r="A362" s="39">
        <v>278</v>
      </c>
      <c r="B362" s="40" t="s">
        <v>1339</v>
      </c>
      <c r="C362" s="40" t="s">
        <v>1317</v>
      </c>
      <c r="D362" s="39" t="s">
        <v>1255</v>
      </c>
      <c r="E362" s="39" t="s">
        <v>620</v>
      </c>
      <c r="F362" s="39">
        <v>514</v>
      </c>
      <c r="G362" s="39"/>
      <c r="H362" s="67">
        <v>46387</v>
      </c>
      <c r="I362" s="67">
        <v>47848</v>
      </c>
      <c r="J362" s="40" t="s">
        <v>795</v>
      </c>
      <c r="K362" s="40" t="s">
        <v>796</v>
      </c>
    </row>
    <row r="363" ht="44" customHeight="1" spans="1:11">
      <c r="A363" s="39">
        <v>279</v>
      </c>
      <c r="B363" s="40" t="s">
        <v>1340</v>
      </c>
      <c r="C363" s="40" t="s">
        <v>1317</v>
      </c>
      <c r="D363" s="39" t="s">
        <v>1255</v>
      </c>
      <c r="E363" s="39" t="s">
        <v>620</v>
      </c>
      <c r="F363" s="39">
        <v>505</v>
      </c>
      <c r="G363" s="39"/>
      <c r="H363" s="67">
        <v>46387</v>
      </c>
      <c r="I363" s="67">
        <v>47848</v>
      </c>
      <c r="J363" s="40" t="s">
        <v>795</v>
      </c>
      <c r="K363" s="40" t="s">
        <v>796</v>
      </c>
    </row>
    <row r="364" ht="42" customHeight="1" spans="1:11">
      <c r="A364" s="39">
        <v>280</v>
      </c>
      <c r="B364" s="40" t="s">
        <v>1341</v>
      </c>
      <c r="C364" s="40" t="s">
        <v>1317</v>
      </c>
      <c r="D364" s="39" t="s">
        <v>1255</v>
      </c>
      <c r="E364" s="39" t="s">
        <v>620</v>
      </c>
      <c r="F364" s="39">
        <v>539</v>
      </c>
      <c r="G364" s="39"/>
      <c r="H364" s="67">
        <v>46387</v>
      </c>
      <c r="I364" s="67">
        <v>47848</v>
      </c>
      <c r="J364" s="40" t="s">
        <v>795</v>
      </c>
      <c r="K364" s="40" t="s">
        <v>796</v>
      </c>
    </row>
    <row r="365" ht="40" customHeight="1" spans="1:11">
      <c r="A365" s="39">
        <v>281</v>
      </c>
      <c r="B365" s="40" t="s">
        <v>1342</v>
      </c>
      <c r="C365" s="40" t="s">
        <v>1317</v>
      </c>
      <c r="D365" s="39" t="s">
        <v>1255</v>
      </c>
      <c r="E365" s="39" t="s">
        <v>620</v>
      </c>
      <c r="F365" s="39">
        <v>542</v>
      </c>
      <c r="G365" s="39"/>
      <c r="H365" s="67">
        <v>46387</v>
      </c>
      <c r="I365" s="67">
        <v>47848</v>
      </c>
      <c r="J365" s="40" t="s">
        <v>795</v>
      </c>
      <c r="K365" s="40" t="s">
        <v>796</v>
      </c>
    </row>
    <row r="366" ht="36" customHeight="1" spans="1:11">
      <c r="A366" s="39">
        <v>282</v>
      </c>
      <c r="B366" s="40" t="s">
        <v>1343</v>
      </c>
      <c r="C366" s="40" t="s">
        <v>1317</v>
      </c>
      <c r="D366" s="39" t="s">
        <v>1255</v>
      </c>
      <c r="E366" s="39" t="s">
        <v>620</v>
      </c>
      <c r="F366" s="39">
        <v>525</v>
      </c>
      <c r="G366" s="39"/>
      <c r="H366" s="67">
        <v>46387</v>
      </c>
      <c r="I366" s="67">
        <v>47848</v>
      </c>
      <c r="J366" s="40" t="s">
        <v>795</v>
      </c>
      <c r="K366" s="40" t="s">
        <v>796</v>
      </c>
    </row>
    <row r="367" ht="42" customHeight="1" spans="1:11">
      <c r="A367" s="39">
        <v>283</v>
      </c>
      <c r="B367" s="40" t="s">
        <v>1344</v>
      </c>
      <c r="C367" s="40" t="s">
        <v>1317</v>
      </c>
      <c r="D367" s="39" t="s">
        <v>1255</v>
      </c>
      <c r="E367" s="39" t="s">
        <v>620</v>
      </c>
      <c r="F367" s="39">
        <v>532</v>
      </c>
      <c r="G367" s="39"/>
      <c r="H367" s="67">
        <v>46387</v>
      </c>
      <c r="I367" s="67">
        <v>47848</v>
      </c>
      <c r="J367" s="40" t="s">
        <v>795</v>
      </c>
      <c r="K367" s="40" t="s">
        <v>796</v>
      </c>
    </row>
    <row r="368" ht="42" customHeight="1" spans="1:11">
      <c r="A368" s="39">
        <v>284</v>
      </c>
      <c r="B368" s="40" t="s">
        <v>1345</v>
      </c>
      <c r="C368" s="40" t="s">
        <v>1317</v>
      </c>
      <c r="D368" s="39" t="s">
        <v>1255</v>
      </c>
      <c r="E368" s="39" t="s">
        <v>620</v>
      </c>
      <c r="F368" s="39">
        <v>520</v>
      </c>
      <c r="G368" s="39"/>
      <c r="H368" s="67">
        <v>46387</v>
      </c>
      <c r="I368" s="67">
        <v>47848</v>
      </c>
      <c r="J368" s="40" t="s">
        <v>795</v>
      </c>
      <c r="K368" s="40" t="s">
        <v>796</v>
      </c>
    </row>
    <row r="369" ht="42" customHeight="1" spans="1:11">
      <c r="A369" s="39">
        <v>285</v>
      </c>
      <c r="B369" s="40" t="s">
        <v>1346</v>
      </c>
      <c r="C369" s="40" t="s">
        <v>1317</v>
      </c>
      <c r="D369" s="39" t="s">
        <v>1255</v>
      </c>
      <c r="E369" s="39" t="s">
        <v>620</v>
      </c>
      <c r="F369" s="39">
        <v>564</v>
      </c>
      <c r="G369" s="39"/>
      <c r="H369" s="67">
        <v>46387</v>
      </c>
      <c r="I369" s="67">
        <v>47848</v>
      </c>
      <c r="J369" s="40" t="s">
        <v>795</v>
      </c>
      <c r="K369" s="40" t="s">
        <v>796</v>
      </c>
    </row>
    <row r="370" ht="42" customHeight="1" spans="1:11">
      <c r="A370" s="39">
        <v>286</v>
      </c>
      <c r="B370" s="40" t="s">
        <v>1347</v>
      </c>
      <c r="C370" s="40" t="s">
        <v>1317</v>
      </c>
      <c r="D370" s="39" t="s">
        <v>595</v>
      </c>
      <c r="E370" s="39" t="s">
        <v>620</v>
      </c>
      <c r="F370" s="39">
        <v>610</v>
      </c>
      <c r="G370" s="39">
        <v>610</v>
      </c>
      <c r="H370" s="67">
        <v>44561</v>
      </c>
      <c r="I370" s="67">
        <v>46022</v>
      </c>
      <c r="J370" s="40" t="s">
        <v>795</v>
      </c>
      <c r="K370" s="40" t="s">
        <v>796</v>
      </c>
    </row>
    <row r="371" ht="42" customHeight="1" spans="1:11">
      <c r="A371" s="39">
        <v>287</v>
      </c>
      <c r="B371" s="40" t="s">
        <v>1348</v>
      </c>
      <c r="C371" s="40" t="s">
        <v>1317</v>
      </c>
      <c r="D371" s="39" t="s">
        <v>595</v>
      </c>
      <c r="E371" s="39" t="s">
        <v>620</v>
      </c>
      <c r="F371" s="39">
        <v>518</v>
      </c>
      <c r="G371" s="39">
        <v>518</v>
      </c>
      <c r="H371" s="67">
        <v>44561</v>
      </c>
      <c r="I371" s="67">
        <v>46022</v>
      </c>
      <c r="J371" s="40" t="s">
        <v>795</v>
      </c>
      <c r="K371" s="40" t="s">
        <v>796</v>
      </c>
    </row>
    <row r="372" ht="42" customHeight="1" spans="1:11">
      <c r="A372" s="39">
        <v>288</v>
      </c>
      <c r="B372" s="40" t="s">
        <v>1349</v>
      </c>
      <c r="C372" s="40" t="s">
        <v>1317</v>
      </c>
      <c r="D372" s="39" t="s">
        <v>595</v>
      </c>
      <c r="E372" s="39" t="s">
        <v>620</v>
      </c>
      <c r="F372" s="39">
        <v>639</v>
      </c>
      <c r="G372" s="39">
        <v>639</v>
      </c>
      <c r="H372" s="67">
        <v>44561</v>
      </c>
      <c r="I372" s="67">
        <v>46022</v>
      </c>
      <c r="J372" s="40" t="s">
        <v>795</v>
      </c>
      <c r="K372" s="40" t="s">
        <v>796</v>
      </c>
    </row>
    <row r="373" ht="42" customHeight="1" spans="1:11">
      <c r="A373" s="39">
        <v>289</v>
      </c>
      <c r="B373" s="40" t="s">
        <v>1350</v>
      </c>
      <c r="C373" s="40" t="s">
        <v>1320</v>
      </c>
      <c r="D373" s="39" t="s">
        <v>595</v>
      </c>
      <c r="E373" s="39" t="s">
        <v>620</v>
      </c>
      <c r="F373" s="39">
        <v>420</v>
      </c>
      <c r="G373" s="39">
        <v>420</v>
      </c>
      <c r="H373" s="67">
        <v>44561</v>
      </c>
      <c r="I373" s="67">
        <v>46022</v>
      </c>
      <c r="J373" s="40" t="s">
        <v>795</v>
      </c>
      <c r="K373" s="40" t="s">
        <v>796</v>
      </c>
    </row>
    <row r="374" ht="42" customHeight="1" spans="1:11">
      <c r="A374" s="39">
        <v>290</v>
      </c>
      <c r="B374" s="40" t="s">
        <v>1351</v>
      </c>
      <c r="C374" s="40" t="s">
        <v>1317</v>
      </c>
      <c r="D374" s="39" t="s">
        <v>595</v>
      </c>
      <c r="E374" s="39" t="s">
        <v>620</v>
      </c>
      <c r="F374" s="39">
        <v>650</v>
      </c>
      <c r="G374" s="39">
        <v>650</v>
      </c>
      <c r="H374" s="67">
        <v>44561</v>
      </c>
      <c r="I374" s="67">
        <v>46022</v>
      </c>
      <c r="J374" s="40" t="s">
        <v>795</v>
      </c>
      <c r="K374" s="40" t="s">
        <v>796</v>
      </c>
    </row>
    <row r="375" ht="42" customHeight="1" spans="1:11">
      <c r="A375" s="39">
        <v>291</v>
      </c>
      <c r="B375" s="40" t="s">
        <v>1352</v>
      </c>
      <c r="C375" s="40" t="s">
        <v>1317</v>
      </c>
      <c r="D375" s="39" t="s">
        <v>595</v>
      </c>
      <c r="E375" s="39" t="s">
        <v>620</v>
      </c>
      <c r="F375" s="39">
        <v>547</v>
      </c>
      <c r="G375" s="39">
        <v>547</v>
      </c>
      <c r="H375" s="67">
        <v>44561</v>
      </c>
      <c r="I375" s="67">
        <v>46022</v>
      </c>
      <c r="J375" s="40" t="s">
        <v>795</v>
      </c>
      <c r="K375" s="40" t="s">
        <v>796</v>
      </c>
    </row>
    <row r="376" ht="42" customHeight="1" spans="1:11">
      <c r="A376" s="39">
        <v>292</v>
      </c>
      <c r="B376" s="40" t="s">
        <v>1353</v>
      </c>
      <c r="C376" s="40" t="s">
        <v>1317</v>
      </c>
      <c r="D376" s="39" t="s">
        <v>1255</v>
      </c>
      <c r="E376" s="39" t="s">
        <v>620</v>
      </c>
      <c r="F376" s="39">
        <v>609</v>
      </c>
      <c r="G376" s="39"/>
      <c r="H376" s="67">
        <v>46387</v>
      </c>
      <c r="I376" s="67">
        <v>47848</v>
      </c>
      <c r="J376" s="40" t="s">
        <v>795</v>
      </c>
      <c r="K376" s="40" t="s">
        <v>796</v>
      </c>
    </row>
    <row r="377" ht="42" customHeight="1" spans="1:11">
      <c r="A377" s="39">
        <v>293</v>
      </c>
      <c r="B377" s="40" t="s">
        <v>1354</v>
      </c>
      <c r="C377" s="40" t="s">
        <v>1320</v>
      </c>
      <c r="D377" s="39" t="s">
        <v>1255</v>
      </c>
      <c r="E377" s="39" t="s">
        <v>620</v>
      </c>
      <c r="F377" s="39">
        <v>510</v>
      </c>
      <c r="G377" s="39"/>
      <c r="H377" s="67">
        <v>46387</v>
      </c>
      <c r="I377" s="67">
        <v>47848</v>
      </c>
      <c r="J377" s="40" t="s">
        <v>795</v>
      </c>
      <c r="K377" s="40" t="s">
        <v>796</v>
      </c>
    </row>
    <row r="378" ht="42" customHeight="1" spans="1:11">
      <c r="A378" s="39">
        <v>294</v>
      </c>
      <c r="B378" s="40" t="s">
        <v>1355</v>
      </c>
      <c r="C378" s="40" t="s">
        <v>1317</v>
      </c>
      <c r="D378" s="39" t="s">
        <v>1255</v>
      </c>
      <c r="E378" s="39" t="s">
        <v>620</v>
      </c>
      <c r="F378" s="39">
        <v>554</v>
      </c>
      <c r="G378" s="39"/>
      <c r="H378" s="67">
        <v>46387</v>
      </c>
      <c r="I378" s="67">
        <v>47848</v>
      </c>
      <c r="J378" s="40" t="s">
        <v>795</v>
      </c>
      <c r="K378" s="40" t="s">
        <v>796</v>
      </c>
    </row>
    <row r="379" ht="42" customHeight="1" spans="1:11">
      <c r="A379" s="39">
        <v>295</v>
      </c>
      <c r="B379" s="40" t="s">
        <v>1251</v>
      </c>
      <c r="C379" s="40" t="s">
        <v>1317</v>
      </c>
      <c r="D379" s="39" t="s">
        <v>1255</v>
      </c>
      <c r="E379" s="39" t="s">
        <v>620</v>
      </c>
      <c r="F379" s="39">
        <v>585</v>
      </c>
      <c r="G379" s="39"/>
      <c r="H379" s="67">
        <v>46387</v>
      </c>
      <c r="I379" s="67">
        <v>47848</v>
      </c>
      <c r="J379" s="40" t="s">
        <v>795</v>
      </c>
      <c r="K379" s="40" t="s">
        <v>796</v>
      </c>
    </row>
    <row r="380" ht="42" customHeight="1" spans="1:11">
      <c r="A380" s="39">
        <v>296</v>
      </c>
      <c r="B380" s="40" t="s">
        <v>1356</v>
      </c>
      <c r="C380" s="40" t="s">
        <v>1317</v>
      </c>
      <c r="D380" s="39" t="s">
        <v>595</v>
      </c>
      <c r="E380" s="39" t="s">
        <v>620</v>
      </c>
      <c r="F380" s="39">
        <v>782</v>
      </c>
      <c r="G380" s="39">
        <v>782</v>
      </c>
      <c r="H380" s="67">
        <v>44561</v>
      </c>
      <c r="I380" s="67">
        <v>46022</v>
      </c>
      <c r="J380" s="40" t="s">
        <v>795</v>
      </c>
      <c r="K380" s="40" t="s">
        <v>796</v>
      </c>
    </row>
    <row r="381" ht="42" customHeight="1" spans="1:11">
      <c r="A381" s="39">
        <v>297</v>
      </c>
      <c r="B381" s="40" t="s">
        <v>1357</v>
      </c>
      <c r="C381" s="40" t="s">
        <v>1317</v>
      </c>
      <c r="D381" s="39" t="s">
        <v>595</v>
      </c>
      <c r="E381" s="39" t="s">
        <v>620</v>
      </c>
      <c r="F381" s="39">
        <v>680</v>
      </c>
      <c r="G381" s="39">
        <v>680</v>
      </c>
      <c r="H381" s="67">
        <v>44561</v>
      </c>
      <c r="I381" s="67">
        <v>46022</v>
      </c>
      <c r="J381" s="40" t="s">
        <v>795</v>
      </c>
      <c r="K381" s="40" t="s">
        <v>796</v>
      </c>
    </row>
    <row r="382" ht="42" customHeight="1" spans="1:11">
      <c r="A382" s="39">
        <v>298</v>
      </c>
      <c r="B382" s="40" t="s">
        <v>1358</v>
      </c>
      <c r="C382" s="40" t="s">
        <v>1317</v>
      </c>
      <c r="D382" s="39" t="s">
        <v>595</v>
      </c>
      <c r="E382" s="39" t="s">
        <v>620</v>
      </c>
      <c r="F382" s="39">
        <v>510</v>
      </c>
      <c r="G382" s="39">
        <v>510</v>
      </c>
      <c r="H382" s="67">
        <v>44561</v>
      </c>
      <c r="I382" s="67">
        <v>46022</v>
      </c>
      <c r="J382" s="40" t="s">
        <v>795</v>
      </c>
      <c r="K382" s="40" t="s">
        <v>796</v>
      </c>
    </row>
    <row r="383" ht="42" customHeight="1" spans="1:11">
      <c r="A383" s="39">
        <v>299</v>
      </c>
      <c r="B383" s="40" t="s">
        <v>1359</v>
      </c>
      <c r="C383" s="40" t="s">
        <v>1317</v>
      </c>
      <c r="D383" s="39" t="s">
        <v>595</v>
      </c>
      <c r="E383" s="39" t="s">
        <v>620</v>
      </c>
      <c r="F383" s="39">
        <v>525</v>
      </c>
      <c r="G383" s="39">
        <v>525</v>
      </c>
      <c r="H383" s="67">
        <v>44561</v>
      </c>
      <c r="I383" s="67">
        <v>46022</v>
      </c>
      <c r="J383" s="40" t="s">
        <v>795</v>
      </c>
      <c r="K383" s="40" t="s">
        <v>796</v>
      </c>
    </row>
    <row r="384" ht="42" customHeight="1" spans="1:11">
      <c r="A384" s="39">
        <v>300</v>
      </c>
      <c r="B384" s="40" t="s">
        <v>1360</v>
      </c>
      <c r="C384" s="40" t="s">
        <v>1317</v>
      </c>
      <c r="D384" s="39" t="s">
        <v>595</v>
      </c>
      <c r="E384" s="39" t="s">
        <v>620</v>
      </c>
      <c r="F384" s="39">
        <v>595</v>
      </c>
      <c r="G384" s="39">
        <v>595</v>
      </c>
      <c r="H384" s="67">
        <v>44561</v>
      </c>
      <c r="I384" s="67">
        <v>46022</v>
      </c>
      <c r="J384" s="40" t="s">
        <v>795</v>
      </c>
      <c r="K384" s="40" t="s">
        <v>796</v>
      </c>
    </row>
    <row r="385" ht="42" customHeight="1" spans="1:11">
      <c r="A385" s="39">
        <v>301</v>
      </c>
      <c r="B385" s="40" t="s">
        <v>1361</v>
      </c>
      <c r="C385" s="40" t="s">
        <v>1317</v>
      </c>
      <c r="D385" s="39" t="s">
        <v>595</v>
      </c>
      <c r="E385" s="39" t="s">
        <v>620</v>
      </c>
      <c r="F385" s="39">
        <v>550</v>
      </c>
      <c r="G385" s="39">
        <v>550</v>
      </c>
      <c r="H385" s="67">
        <v>44561</v>
      </c>
      <c r="I385" s="67">
        <v>46022</v>
      </c>
      <c r="J385" s="40" t="s">
        <v>795</v>
      </c>
      <c r="K385" s="40" t="s">
        <v>796</v>
      </c>
    </row>
    <row r="386" ht="42" customHeight="1" spans="1:11">
      <c r="A386" s="39">
        <v>302</v>
      </c>
      <c r="B386" s="40" t="s">
        <v>1362</v>
      </c>
      <c r="C386" s="40" t="s">
        <v>1363</v>
      </c>
      <c r="D386" s="39">
        <v>2021</v>
      </c>
      <c r="E386" s="39" t="s">
        <v>620</v>
      </c>
      <c r="F386" s="39">
        <v>4200</v>
      </c>
      <c r="G386" s="39">
        <v>4200</v>
      </c>
      <c r="H386" s="67">
        <v>44197</v>
      </c>
      <c r="I386" s="67">
        <v>44561</v>
      </c>
      <c r="J386" s="40" t="s">
        <v>795</v>
      </c>
      <c r="K386" s="40" t="s">
        <v>796</v>
      </c>
    </row>
    <row r="387" ht="42" customHeight="1" spans="1:11">
      <c r="A387" s="39">
        <v>303</v>
      </c>
      <c r="B387" s="40" t="s">
        <v>1364</v>
      </c>
      <c r="C387" s="40" t="s">
        <v>1365</v>
      </c>
      <c r="D387" s="39" t="s">
        <v>767</v>
      </c>
      <c r="E387" s="39" t="s">
        <v>620</v>
      </c>
      <c r="F387" s="39">
        <v>2850</v>
      </c>
      <c r="G387" s="39">
        <v>2850</v>
      </c>
      <c r="H387" s="67">
        <v>44227</v>
      </c>
      <c r="I387" s="67">
        <v>44926</v>
      </c>
      <c r="J387" s="40" t="s">
        <v>795</v>
      </c>
      <c r="K387" s="40" t="s">
        <v>796</v>
      </c>
    </row>
    <row r="388" ht="42" customHeight="1" spans="1:11">
      <c r="A388" s="39">
        <v>304</v>
      </c>
      <c r="B388" s="40" t="s">
        <v>1366</v>
      </c>
      <c r="C388" s="40" t="s">
        <v>1367</v>
      </c>
      <c r="D388" s="39" t="s">
        <v>1368</v>
      </c>
      <c r="E388" s="39" t="s">
        <v>620</v>
      </c>
      <c r="F388" s="39">
        <v>750</v>
      </c>
      <c r="G388" s="39">
        <v>750</v>
      </c>
      <c r="H388" s="67">
        <v>44197</v>
      </c>
      <c r="I388" s="67">
        <v>44561</v>
      </c>
      <c r="J388" s="40" t="s">
        <v>795</v>
      </c>
      <c r="K388" s="40" t="s">
        <v>796</v>
      </c>
    </row>
    <row r="389" ht="42" customHeight="1" spans="1:11">
      <c r="A389" s="39">
        <v>305</v>
      </c>
      <c r="B389" s="40" t="s">
        <v>1369</v>
      </c>
      <c r="C389" s="40" t="s">
        <v>1370</v>
      </c>
      <c r="D389" s="39" t="s">
        <v>767</v>
      </c>
      <c r="E389" s="39" t="s">
        <v>620</v>
      </c>
      <c r="F389" s="39">
        <v>1575</v>
      </c>
      <c r="G389" s="39">
        <v>1575</v>
      </c>
      <c r="H389" s="67">
        <v>44197</v>
      </c>
      <c r="I389" s="67">
        <v>44926</v>
      </c>
      <c r="J389" s="40" t="s">
        <v>795</v>
      </c>
      <c r="K389" s="40" t="s">
        <v>796</v>
      </c>
    </row>
    <row r="390" ht="42" customHeight="1" spans="1:11">
      <c r="A390" s="39">
        <v>306</v>
      </c>
      <c r="B390" s="40" t="s">
        <v>1371</v>
      </c>
      <c r="C390" s="40" t="s">
        <v>1372</v>
      </c>
      <c r="D390" s="39" t="s">
        <v>767</v>
      </c>
      <c r="E390" s="39" t="s">
        <v>620</v>
      </c>
      <c r="F390" s="39">
        <v>1725</v>
      </c>
      <c r="G390" s="39">
        <v>1725</v>
      </c>
      <c r="H390" s="67">
        <v>44197</v>
      </c>
      <c r="I390" s="67">
        <v>44926</v>
      </c>
      <c r="J390" s="40" t="s">
        <v>795</v>
      </c>
      <c r="K390" s="40" t="s">
        <v>796</v>
      </c>
    </row>
    <row r="391" ht="42" customHeight="1" spans="1:11">
      <c r="A391" s="39">
        <v>307</v>
      </c>
      <c r="B391" s="40" t="s">
        <v>1373</v>
      </c>
      <c r="C391" s="40" t="s">
        <v>1374</v>
      </c>
      <c r="D391" s="39" t="s">
        <v>595</v>
      </c>
      <c r="E391" s="39" t="s">
        <v>620</v>
      </c>
      <c r="F391" s="39">
        <v>23746</v>
      </c>
      <c r="G391" s="39">
        <v>23746</v>
      </c>
      <c r="H391" s="67">
        <v>44561</v>
      </c>
      <c r="I391" s="67">
        <v>45900</v>
      </c>
      <c r="J391" s="40" t="s">
        <v>795</v>
      </c>
      <c r="K391" s="40" t="s">
        <v>796</v>
      </c>
    </row>
    <row r="392" ht="57" customHeight="1" spans="1:11">
      <c r="A392" s="39">
        <v>308</v>
      </c>
      <c r="B392" s="40" t="s">
        <v>1375</v>
      </c>
      <c r="C392" s="40" t="s">
        <v>1376</v>
      </c>
      <c r="D392" s="39" t="s">
        <v>1189</v>
      </c>
      <c r="E392" s="39" t="s">
        <v>620</v>
      </c>
      <c r="F392" s="39">
        <f>107000*0.45</f>
        <v>48150</v>
      </c>
      <c r="G392" s="39"/>
      <c r="H392" s="67">
        <v>46387</v>
      </c>
      <c r="I392" s="67">
        <v>47087</v>
      </c>
      <c r="J392" s="40" t="s">
        <v>795</v>
      </c>
      <c r="K392" s="40" t="s">
        <v>796</v>
      </c>
    </row>
    <row r="393" ht="50" customHeight="1" spans="1:11">
      <c r="A393" s="39">
        <v>309</v>
      </c>
      <c r="B393" s="40" t="s">
        <v>1377</v>
      </c>
      <c r="C393" s="40" t="s">
        <v>1378</v>
      </c>
      <c r="D393" s="39" t="s">
        <v>1189</v>
      </c>
      <c r="E393" s="39" t="s">
        <v>620</v>
      </c>
      <c r="F393" s="39">
        <v>36000</v>
      </c>
      <c r="G393" s="39"/>
      <c r="H393" s="67">
        <v>46387</v>
      </c>
      <c r="I393" s="67">
        <v>47087</v>
      </c>
      <c r="J393" s="40" t="s">
        <v>795</v>
      </c>
      <c r="K393" s="40" t="s">
        <v>796</v>
      </c>
    </row>
    <row r="394" ht="50" customHeight="1" spans="1:11">
      <c r="A394" s="39">
        <v>310</v>
      </c>
      <c r="B394" s="40" t="s">
        <v>1379</v>
      </c>
      <c r="C394" s="40" t="s">
        <v>1380</v>
      </c>
      <c r="D394" s="39" t="s">
        <v>1189</v>
      </c>
      <c r="E394" s="39" t="s">
        <v>620</v>
      </c>
      <c r="F394" s="39">
        <v>61200</v>
      </c>
      <c r="G394" s="39"/>
      <c r="H394" s="67">
        <v>46387</v>
      </c>
      <c r="I394" s="67">
        <v>47087</v>
      </c>
      <c r="J394" s="40" t="s">
        <v>795</v>
      </c>
      <c r="K394" s="40" t="s">
        <v>796</v>
      </c>
    </row>
    <row r="395" ht="50" customHeight="1" spans="1:11">
      <c r="A395" s="39">
        <v>311</v>
      </c>
      <c r="B395" s="40" t="s">
        <v>1381</v>
      </c>
      <c r="C395" s="40" t="s">
        <v>1382</v>
      </c>
      <c r="D395" s="39" t="s">
        <v>815</v>
      </c>
      <c r="E395" s="39" t="s">
        <v>620</v>
      </c>
      <c r="F395" s="39">
        <v>41799.0853164557</v>
      </c>
      <c r="G395" s="39">
        <v>41799.0853164557</v>
      </c>
      <c r="H395" s="67">
        <v>44561</v>
      </c>
      <c r="I395" s="67">
        <v>45260</v>
      </c>
      <c r="J395" s="40" t="s">
        <v>795</v>
      </c>
      <c r="K395" s="40" t="s">
        <v>796</v>
      </c>
    </row>
    <row r="396" ht="50" customHeight="1" spans="1:11">
      <c r="A396" s="39">
        <v>312</v>
      </c>
      <c r="B396" s="40" t="s">
        <v>1383</v>
      </c>
      <c r="C396" s="40" t="s">
        <v>1384</v>
      </c>
      <c r="D396" s="39" t="s">
        <v>767</v>
      </c>
      <c r="E396" s="39" t="s">
        <v>620</v>
      </c>
      <c r="F396" s="39">
        <v>4891.92</v>
      </c>
      <c r="G396" s="39">
        <v>4891.92</v>
      </c>
      <c r="H396" s="67">
        <v>44197</v>
      </c>
      <c r="I396" s="67">
        <v>44926</v>
      </c>
      <c r="J396" s="40" t="s">
        <v>795</v>
      </c>
      <c r="K396" s="40" t="s">
        <v>796</v>
      </c>
    </row>
    <row r="397" ht="50" customHeight="1" spans="1:11">
      <c r="A397" s="39">
        <v>313</v>
      </c>
      <c r="B397" s="40" t="s">
        <v>1385</v>
      </c>
      <c r="C397" s="40" t="s">
        <v>1386</v>
      </c>
      <c r="D397" s="39" t="s">
        <v>1163</v>
      </c>
      <c r="E397" s="39" t="s">
        <v>620</v>
      </c>
      <c r="F397" s="39">
        <v>6763.68</v>
      </c>
      <c r="G397" s="39"/>
      <c r="H397" s="67">
        <v>46023</v>
      </c>
      <c r="I397" s="67">
        <v>46752</v>
      </c>
      <c r="J397" s="40" t="s">
        <v>795</v>
      </c>
      <c r="K397" s="40" t="s">
        <v>796</v>
      </c>
    </row>
    <row r="398" ht="50" customHeight="1" spans="1:11">
      <c r="A398" s="39">
        <v>314</v>
      </c>
      <c r="B398" s="40" t="s">
        <v>1387</v>
      </c>
      <c r="C398" s="40" t="s">
        <v>1388</v>
      </c>
      <c r="D398" s="39" t="s">
        <v>638</v>
      </c>
      <c r="E398" s="39" t="s">
        <v>620</v>
      </c>
      <c r="F398" s="39">
        <v>6400</v>
      </c>
      <c r="G398" s="39">
        <v>6400</v>
      </c>
      <c r="H398" s="67">
        <v>44927</v>
      </c>
      <c r="I398" s="67">
        <v>46022</v>
      </c>
      <c r="J398" s="40" t="s">
        <v>795</v>
      </c>
      <c r="K398" s="40" t="s">
        <v>796</v>
      </c>
    </row>
    <row r="399" ht="50" customHeight="1" spans="1:11">
      <c r="A399" s="39">
        <v>315</v>
      </c>
      <c r="B399" s="40" t="s">
        <v>1389</v>
      </c>
      <c r="C399" s="40" t="s">
        <v>1390</v>
      </c>
      <c r="D399" s="39" t="s">
        <v>644</v>
      </c>
      <c r="E399" s="39" t="s">
        <v>620</v>
      </c>
      <c r="F399" s="39">
        <v>11000</v>
      </c>
      <c r="G399" s="39">
        <v>11000</v>
      </c>
      <c r="H399" s="67">
        <v>45292</v>
      </c>
      <c r="I399" s="67">
        <v>46022</v>
      </c>
      <c r="J399" s="40" t="s">
        <v>795</v>
      </c>
      <c r="K399" s="40" t="s">
        <v>796</v>
      </c>
    </row>
    <row r="400" ht="50" customHeight="1" spans="1:11">
      <c r="A400" s="39">
        <v>316</v>
      </c>
      <c r="B400" s="40" t="s">
        <v>1391</v>
      </c>
      <c r="C400" s="40" t="s">
        <v>1392</v>
      </c>
      <c r="D400" s="39" t="s">
        <v>799</v>
      </c>
      <c r="E400" s="39" t="s">
        <v>620</v>
      </c>
      <c r="F400" s="39">
        <v>11000</v>
      </c>
      <c r="G400" s="39">
        <v>10000</v>
      </c>
      <c r="H400" s="67">
        <v>44561</v>
      </c>
      <c r="I400" s="67">
        <v>46387</v>
      </c>
      <c r="J400" s="40" t="s">
        <v>795</v>
      </c>
      <c r="K400" s="40" t="s">
        <v>796</v>
      </c>
    </row>
    <row r="401" ht="50" customHeight="1" spans="1:11">
      <c r="A401" s="39">
        <v>317</v>
      </c>
      <c r="B401" s="40" t="s">
        <v>1393</v>
      </c>
      <c r="C401" s="40" t="s">
        <v>1394</v>
      </c>
      <c r="D401" s="39" t="s">
        <v>804</v>
      </c>
      <c r="E401" s="39" t="s">
        <v>620</v>
      </c>
      <c r="F401" s="39">
        <v>7260</v>
      </c>
      <c r="G401" s="39">
        <v>5000</v>
      </c>
      <c r="H401" s="67">
        <v>44561</v>
      </c>
      <c r="I401" s="67">
        <v>46752</v>
      </c>
      <c r="J401" s="40" t="s">
        <v>795</v>
      </c>
      <c r="K401" s="40" t="s">
        <v>796</v>
      </c>
    </row>
    <row r="402" ht="50" customHeight="1" spans="1:11">
      <c r="A402" s="39">
        <v>318</v>
      </c>
      <c r="B402" s="40" t="s">
        <v>1395</v>
      </c>
      <c r="C402" s="40" t="s">
        <v>1396</v>
      </c>
      <c r="D402" s="39" t="s">
        <v>894</v>
      </c>
      <c r="E402" s="39" t="s">
        <v>620</v>
      </c>
      <c r="F402" s="39">
        <v>3850</v>
      </c>
      <c r="G402" s="39">
        <v>2000</v>
      </c>
      <c r="H402" s="67">
        <v>44561</v>
      </c>
      <c r="I402" s="67">
        <v>47118</v>
      </c>
      <c r="J402" s="40" t="s">
        <v>795</v>
      </c>
      <c r="K402" s="40" t="s">
        <v>796</v>
      </c>
    </row>
    <row r="403" ht="50" customHeight="1" spans="1:11">
      <c r="A403" s="39">
        <v>319</v>
      </c>
      <c r="B403" s="40" t="s">
        <v>1397</v>
      </c>
      <c r="C403" s="40" t="s">
        <v>1398</v>
      </c>
      <c r="D403" s="39" t="s">
        <v>911</v>
      </c>
      <c r="E403" s="39" t="s">
        <v>620</v>
      </c>
      <c r="F403" s="39">
        <v>3300</v>
      </c>
      <c r="G403" s="39">
        <v>1000</v>
      </c>
      <c r="H403" s="67">
        <v>44561</v>
      </c>
      <c r="I403" s="67">
        <v>47483</v>
      </c>
      <c r="J403" s="40" t="s">
        <v>795</v>
      </c>
      <c r="K403" s="40" t="s">
        <v>796</v>
      </c>
    </row>
    <row r="404" ht="50" customHeight="1" spans="1:11">
      <c r="A404" s="39">
        <v>320</v>
      </c>
      <c r="B404" s="40" t="s">
        <v>1399</v>
      </c>
      <c r="C404" s="40" t="s">
        <v>1400</v>
      </c>
      <c r="D404" s="39" t="s">
        <v>920</v>
      </c>
      <c r="E404" s="39" t="s">
        <v>620</v>
      </c>
      <c r="F404" s="39">
        <v>2640</v>
      </c>
      <c r="G404" s="39">
        <v>100</v>
      </c>
      <c r="H404" s="67">
        <v>44561</v>
      </c>
      <c r="I404" s="67">
        <v>47848</v>
      </c>
      <c r="J404" s="40" t="s">
        <v>795</v>
      </c>
      <c r="K404" s="40" t="s">
        <v>796</v>
      </c>
    </row>
    <row r="405" ht="50" customHeight="1" spans="1:11">
      <c r="A405" s="39">
        <v>321</v>
      </c>
      <c r="B405" s="40" t="s">
        <v>1401</v>
      </c>
      <c r="C405" s="40" t="s">
        <v>1402</v>
      </c>
      <c r="D405" s="39" t="s">
        <v>920</v>
      </c>
      <c r="E405" s="39" t="s">
        <v>620</v>
      </c>
      <c r="F405" s="39">
        <v>3750</v>
      </c>
      <c r="G405" s="39">
        <v>100</v>
      </c>
      <c r="H405" s="67">
        <v>44561</v>
      </c>
      <c r="I405" s="67">
        <v>47848</v>
      </c>
      <c r="J405" s="40" t="s">
        <v>795</v>
      </c>
      <c r="K405" s="40" t="s">
        <v>796</v>
      </c>
    </row>
    <row r="406" ht="50" customHeight="1" spans="1:11">
      <c r="A406" s="39">
        <v>322</v>
      </c>
      <c r="B406" s="40" t="s">
        <v>1403</v>
      </c>
      <c r="C406" s="40" t="s">
        <v>1404</v>
      </c>
      <c r="D406" s="39" t="s">
        <v>920</v>
      </c>
      <c r="E406" s="39" t="s">
        <v>620</v>
      </c>
      <c r="F406" s="39">
        <v>6250</v>
      </c>
      <c r="G406" s="39">
        <v>100</v>
      </c>
      <c r="H406" s="67">
        <v>44561</v>
      </c>
      <c r="I406" s="67">
        <v>47848</v>
      </c>
      <c r="J406" s="40" t="s">
        <v>795</v>
      </c>
      <c r="K406" s="40" t="s">
        <v>796</v>
      </c>
    </row>
    <row r="407" ht="50" customHeight="1" spans="1:11">
      <c r="A407" s="39">
        <v>323</v>
      </c>
      <c r="B407" s="40" t="s">
        <v>1399</v>
      </c>
      <c r="C407" s="40" t="s">
        <v>1405</v>
      </c>
      <c r="D407" s="39" t="s">
        <v>920</v>
      </c>
      <c r="E407" s="39" t="s">
        <v>620</v>
      </c>
      <c r="F407" s="39">
        <v>3250</v>
      </c>
      <c r="G407" s="39">
        <v>100</v>
      </c>
      <c r="H407" s="67">
        <v>44561</v>
      </c>
      <c r="I407" s="67">
        <v>47848</v>
      </c>
      <c r="J407" s="40" t="s">
        <v>795</v>
      </c>
      <c r="K407" s="40" t="s">
        <v>796</v>
      </c>
    </row>
    <row r="408" ht="50" customHeight="1" spans="1:11">
      <c r="A408" s="39">
        <v>324</v>
      </c>
      <c r="B408" s="40" t="s">
        <v>1406</v>
      </c>
      <c r="C408" s="40" t="s">
        <v>1407</v>
      </c>
      <c r="D408" s="39" t="s">
        <v>920</v>
      </c>
      <c r="E408" s="39" t="s">
        <v>620</v>
      </c>
      <c r="F408" s="39">
        <v>3000</v>
      </c>
      <c r="G408" s="39">
        <v>100</v>
      </c>
      <c r="H408" s="67">
        <v>44561</v>
      </c>
      <c r="I408" s="67">
        <v>47848</v>
      </c>
      <c r="J408" s="40" t="s">
        <v>795</v>
      </c>
      <c r="K408" s="40" t="s">
        <v>796</v>
      </c>
    </row>
    <row r="409" ht="50" customHeight="1" spans="1:11">
      <c r="A409" s="39">
        <v>325</v>
      </c>
      <c r="B409" s="40" t="s">
        <v>1408</v>
      </c>
      <c r="C409" s="40" t="s">
        <v>1409</v>
      </c>
      <c r="D409" s="39" t="s">
        <v>920</v>
      </c>
      <c r="E409" s="39" t="s">
        <v>620</v>
      </c>
      <c r="F409" s="39">
        <v>2750</v>
      </c>
      <c r="G409" s="39">
        <v>100</v>
      </c>
      <c r="H409" s="67">
        <v>44561</v>
      </c>
      <c r="I409" s="67">
        <v>47848</v>
      </c>
      <c r="J409" s="40" t="s">
        <v>795</v>
      </c>
      <c r="K409" s="40" t="s">
        <v>796</v>
      </c>
    </row>
    <row r="410" ht="50" customHeight="1" spans="1:11">
      <c r="A410" s="39">
        <v>326</v>
      </c>
      <c r="B410" s="40" t="s">
        <v>1410</v>
      </c>
      <c r="C410" s="40" t="s">
        <v>1411</v>
      </c>
      <c r="D410" s="39" t="s">
        <v>920</v>
      </c>
      <c r="E410" s="39" t="s">
        <v>620</v>
      </c>
      <c r="F410" s="39">
        <v>2500</v>
      </c>
      <c r="G410" s="39">
        <v>100</v>
      </c>
      <c r="H410" s="67">
        <v>44561</v>
      </c>
      <c r="I410" s="67">
        <v>47848</v>
      </c>
      <c r="J410" s="40" t="s">
        <v>795</v>
      </c>
      <c r="K410" s="40" t="s">
        <v>796</v>
      </c>
    </row>
    <row r="411" ht="50" customHeight="1" spans="1:11">
      <c r="A411" s="39">
        <v>327</v>
      </c>
      <c r="B411" s="40" t="s">
        <v>1412</v>
      </c>
      <c r="C411" s="40" t="s">
        <v>1413</v>
      </c>
      <c r="D411" s="39" t="s">
        <v>920</v>
      </c>
      <c r="E411" s="39" t="s">
        <v>620</v>
      </c>
      <c r="F411" s="39">
        <v>2500</v>
      </c>
      <c r="G411" s="39">
        <v>100</v>
      </c>
      <c r="H411" s="67">
        <v>44561</v>
      </c>
      <c r="I411" s="67">
        <v>47848</v>
      </c>
      <c r="J411" s="40" t="s">
        <v>795</v>
      </c>
      <c r="K411" s="40" t="s">
        <v>796</v>
      </c>
    </row>
    <row r="412" ht="50" customHeight="1" spans="1:11">
      <c r="A412" s="39">
        <v>328</v>
      </c>
      <c r="B412" s="40" t="s">
        <v>1414</v>
      </c>
      <c r="C412" s="40" t="s">
        <v>1415</v>
      </c>
      <c r="D412" s="39" t="s">
        <v>920</v>
      </c>
      <c r="E412" s="39" t="s">
        <v>620</v>
      </c>
      <c r="F412" s="39">
        <v>2000</v>
      </c>
      <c r="G412" s="39">
        <v>100</v>
      </c>
      <c r="H412" s="67">
        <v>44561</v>
      </c>
      <c r="I412" s="67">
        <v>47848</v>
      </c>
      <c r="J412" s="40" t="s">
        <v>795</v>
      </c>
      <c r="K412" s="40" t="s">
        <v>796</v>
      </c>
    </row>
    <row r="413" ht="50" customHeight="1" spans="1:11">
      <c r="A413" s="39">
        <v>329</v>
      </c>
      <c r="B413" s="40" t="s">
        <v>1416</v>
      </c>
      <c r="C413" s="40" t="s">
        <v>1417</v>
      </c>
      <c r="D413" s="39" t="s">
        <v>920</v>
      </c>
      <c r="E413" s="39" t="s">
        <v>620</v>
      </c>
      <c r="F413" s="39">
        <v>10000</v>
      </c>
      <c r="G413" s="39">
        <v>100</v>
      </c>
      <c r="H413" s="67">
        <v>44561</v>
      </c>
      <c r="I413" s="67">
        <v>47848</v>
      </c>
      <c r="J413" s="40" t="s">
        <v>795</v>
      </c>
      <c r="K413" s="40" t="s">
        <v>796</v>
      </c>
    </row>
    <row r="414" ht="50" customHeight="1" spans="1:11">
      <c r="A414" s="39">
        <v>330</v>
      </c>
      <c r="B414" s="40" t="s">
        <v>1418</v>
      </c>
      <c r="C414" s="40" t="s">
        <v>1419</v>
      </c>
      <c r="D414" s="39" t="s">
        <v>920</v>
      </c>
      <c r="E414" s="39" t="s">
        <v>620</v>
      </c>
      <c r="F414" s="39">
        <v>6000</v>
      </c>
      <c r="G414" s="39">
        <v>100</v>
      </c>
      <c r="H414" s="67">
        <v>44561</v>
      </c>
      <c r="I414" s="67">
        <v>47848</v>
      </c>
      <c r="J414" s="40" t="s">
        <v>795</v>
      </c>
      <c r="K414" s="40" t="s">
        <v>796</v>
      </c>
    </row>
    <row r="415" ht="50" customHeight="1" spans="1:11">
      <c r="A415" s="39">
        <v>331</v>
      </c>
      <c r="B415" s="40" t="s">
        <v>1420</v>
      </c>
      <c r="C415" s="40" t="s">
        <v>1421</v>
      </c>
      <c r="D415" s="39" t="s">
        <v>920</v>
      </c>
      <c r="E415" s="39" t="s">
        <v>620</v>
      </c>
      <c r="F415" s="39">
        <v>2500</v>
      </c>
      <c r="G415" s="39">
        <v>100</v>
      </c>
      <c r="H415" s="67">
        <v>44561</v>
      </c>
      <c r="I415" s="67">
        <v>47848</v>
      </c>
      <c r="J415" s="40" t="s">
        <v>795</v>
      </c>
      <c r="K415" s="40" t="s">
        <v>796</v>
      </c>
    </row>
    <row r="416" ht="50" customHeight="1" spans="1:11">
      <c r="A416" s="39">
        <v>332</v>
      </c>
      <c r="B416" s="40" t="s">
        <v>1422</v>
      </c>
      <c r="C416" s="40" t="s">
        <v>1423</v>
      </c>
      <c r="D416" s="39" t="s">
        <v>920</v>
      </c>
      <c r="E416" s="39" t="s">
        <v>620</v>
      </c>
      <c r="F416" s="39">
        <v>1500</v>
      </c>
      <c r="G416" s="39">
        <v>100</v>
      </c>
      <c r="H416" s="67">
        <v>44561</v>
      </c>
      <c r="I416" s="67">
        <v>47848</v>
      </c>
      <c r="J416" s="40" t="s">
        <v>795</v>
      </c>
      <c r="K416" s="40" t="s">
        <v>796</v>
      </c>
    </row>
    <row r="417" ht="50" customHeight="1" spans="1:11">
      <c r="A417" s="39">
        <v>333</v>
      </c>
      <c r="B417" s="40" t="s">
        <v>1424</v>
      </c>
      <c r="C417" s="40" t="s">
        <v>1425</v>
      </c>
      <c r="D417" s="39" t="s">
        <v>920</v>
      </c>
      <c r="E417" s="39" t="s">
        <v>620</v>
      </c>
      <c r="F417" s="39">
        <v>1500</v>
      </c>
      <c r="G417" s="39">
        <v>100</v>
      </c>
      <c r="H417" s="67">
        <v>44561</v>
      </c>
      <c r="I417" s="67">
        <v>47848</v>
      </c>
      <c r="J417" s="40" t="s">
        <v>795</v>
      </c>
      <c r="K417" s="40" t="s">
        <v>796</v>
      </c>
    </row>
    <row r="418" ht="50" customHeight="1" spans="1:11">
      <c r="A418" s="39">
        <v>334</v>
      </c>
      <c r="B418" s="40" t="s">
        <v>1426</v>
      </c>
      <c r="C418" s="40" t="s">
        <v>1427</v>
      </c>
      <c r="D418" s="39" t="s">
        <v>1428</v>
      </c>
      <c r="E418" s="39" t="s">
        <v>620</v>
      </c>
      <c r="F418" s="39">
        <v>220</v>
      </c>
      <c r="G418" s="39"/>
      <c r="H418" s="67">
        <v>48213</v>
      </c>
      <c r="I418" s="67">
        <v>49674</v>
      </c>
      <c r="J418" s="40" t="s">
        <v>795</v>
      </c>
      <c r="K418" s="40" t="s">
        <v>796</v>
      </c>
    </row>
    <row r="419" ht="50" customHeight="1" spans="1:11">
      <c r="A419" s="39">
        <v>335</v>
      </c>
      <c r="B419" s="40" t="s">
        <v>1429</v>
      </c>
      <c r="C419" s="40" t="s">
        <v>1430</v>
      </c>
      <c r="D419" s="39" t="s">
        <v>1428</v>
      </c>
      <c r="E419" s="39" t="s">
        <v>620</v>
      </c>
      <c r="F419" s="39">
        <v>715</v>
      </c>
      <c r="G419" s="39"/>
      <c r="H419" s="67">
        <v>48213</v>
      </c>
      <c r="I419" s="67">
        <v>49674</v>
      </c>
      <c r="J419" s="40" t="s">
        <v>795</v>
      </c>
      <c r="K419" s="40" t="s">
        <v>796</v>
      </c>
    </row>
    <row r="420" ht="50" customHeight="1" spans="1:11">
      <c r="A420" s="39">
        <v>336</v>
      </c>
      <c r="B420" s="40" t="s">
        <v>1431</v>
      </c>
      <c r="C420" s="40" t="s">
        <v>1432</v>
      </c>
      <c r="D420" s="39" t="s">
        <v>1428</v>
      </c>
      <c r="E420" s="39" t="s">
        <v>620</v>
      </c>
      <c r="F420" s="39">
        <v>880</v>
      </c>
      <c r="G420" s="39"/>
      <c r="H420" s="67">
        <v>48213</v>
      </c>
      <c r="I420" s="67">
        <v>49674</v>
      </c>
      <c r="J420" s="40" t="s">
        <v>795</v>
      </c>
      <c r="K420" s="40" t="s">
        <v>796</v>
      </c>
    </row>
    <row r="421" ht="50" customHeight="1" spans="1:11">
      <c r="A421" s="39">
        <v>337</v>
      </c>
      <c r="B421" s="40" t="s">
        <v>1433</v>
      </c>
      <c r="C421" s="40" t="s">
        <v>1434</v>
      </c>
      <c r="D421" s="39" t="s">
        <v>1428</v>
      </c>
      <c r="E421" s="39" t="s">
        <v>620</v>
      </c>
      <c r="F421" s="39">
        <v>880</v>
      </c>
      <c r="G421" s="39"/>
      <c r="H421" s="67">
        <v>48213</v>
      </c>
      <c r="I421" s="67">
        <v>49674</v>
      </c>
      <c r="J421" s="40" t="s">
        <v>795</v>
      </c>
      <c r="K421" s="40" t="s">
        <v>796</v>
      </c>
    </row>
    <row r="422" ht="50" customHeight="1" spans="1:11">
      <c r="A422" s="39">
        <v>338</v>
      </c>
      <c r="B422" s="40" t="s">
        <v>1435</v>
      </c>
      <c r="C422" s="40" t="s">
        <v>1436</v>
      </c>
      <c r="D422" s="39" t="s">
        <v>1428</v>
      </c>
      <c r="E422" s="39" t="s">
        <v>620</v>
      </c>
      <c r="F422" s="39">
        <v>594</v>
      </c>
      <c r="G422" s="39"/>
      <c r="H422" s="67">
        <v>48213</v>
      </c>
      <c r="I422" s="67">
        <v>49674</v>
      </c>
      <c r="J422" s="40" t="s">
        <v>795</v>
      </c>
      <c r="K422" s="40" t="s">
        <v>796</v>
      </c>
    </row>
    <row r="423" ht="50" customHeight="1" spans="1:11">
      <c r="A423" s="39">
        <v>339</v>
      </c>
      <c r="B423" s="40" t="s">
        <v>1437</v>
      </c>
      <c r="C423" s="40" t="s">
        <v>1438</v>
      </c>
      <c r="D423" s="39" t="s">
        <v>1428</v>
      </c>
      <c r="E423" s="39" t="s">
        <v>620</v>
      </c>
      <c r="F423" s="39">
        <v>550</v>
      </c>
      <c r="G423" s="39"/>
      <c r="H423" s="67">
        <v>48213</v>
      </c>
      <c r="I423" s="67">
        <v>49674</v>
      </c>
      <c r="J423" s="40" t="s">
        <v>795</v>
      </c>
      <c r="K423" s="40" t="s">
        <v>796</v>
      </c>
    </row>
    <row r="424" ht="50" customHeight="1" spans="1:11">
      <c r="A424" s="39">
        <v>340</v>
      </c>
      <c r="B424" s="40" t="s">
        <v>1439</v>
      </c>
      <c r="C424" s="40" t="s">
        <v>1440</v>
      </c>
      <c r="D424" s="39" t="s">
        <v>1428</v>
      </c>
      <c r="E424" s="39" t="s">
        <v>620</v>
      </c>
      <c r="F424" s="39">
        <v>594</v>
      </c>
      <c r="G424" s="39"/>
      <c r="H424" s="67">
        <v>48213</v>
      </c>
      <c r="I424" s="67">
        <v>49674</v>
      </c>
      <c r="J424" s="40" t="s">
        <v>795</v>
      </c>
      <c r="K424" s="40" t="s">
        <v>796</v>
      </c>
    </row>
    <row r="425" ht="50" customHeight="1" spans="1:11">
      <c r="A425" s="39">
        <v>341</v>
      </c>
      <c r="B425" s="40" t="s">
        <v>1441</v>
      </c>
      <c r="C425" s="40" t="s">
        <v>1442</v>
      </c>
      <c r="D425" s="39" t="s">
        <v>1428</v>
      </c>
      <c r="E425" s="39" t="s">
        <v>620</v>
      </c>
      <c r="F425" s="39">
        <v>264</v>
      </c>
      <c r="G425" s="39"/>
      <c r="H425" s="67">
        <v>48213</v>
      </c>
      <c r="I425" s="67">
        <v>49674</v>
      </c>
      <c r="J425" s="40" t="s">
        <v>795</v>
      </c>
      <c r="K425" s="40" t="s">
        <v>796</v>
      </c>
    </row>
    <row r="426" ht="50" customHeight="1" spans="1:11">
      <c r="A426" s="39">
        <v>342</v>
      </c>
      <c r="B426" s="40" t="s">
        <v>1443</v>
      </c>
      <c r="C426" s="40" t="s">
        <v>1444</v>
      </c>
      <c r="D426" s="39" t="s">
        <v>1428</v>
      </c>
      <c r="E426" s="39" t="s">
        <v>620</v>
      </c>
      <c r="F426" s="39">
        <v>220</v>
      </c>
      <c r="G426" s="39"/>
      <c r="H426" s="67">
        <v>48213</v>
      </c>
      <c r="I426" s="67">
        <v>49674</v>
      </c>
      <c r="J426" s="40" t="s">
        <v>795</v>
      </c>
      <c r="K426" s="40" t="s">
        <v>796</v>
      </c>
    </row>
    <row r="427" ht="50" customHeight="1" spans="1:11">
      <c r="A427" s="39">
        <v>343</v>
      </c>
      <c r="B427" s="40" t="s">
        <v>1445</v>
      </c>
      <c r="C427" s="40" t="s">
        <v>1446</v>
      </c>
      <c r="D427" s="39" t="s">
        <v>1428</v>
      </c>
      <c r="E427" s="39" t="s">
        <v>620</v>
      </c>
      <c r="F427" s="39">
        <v>220</v>
      </c>
      <c r="G427" s="39"/>
      <c r="H427" s="67">
        <v>48213</v>
      </c>
      <c r="I427" s="67">
        <v>49674</v>
      </c>
      <c r="J427" s="40" t="s">
        <v>795</v>
      </c>
      <c r="K427" s="40" t="s">
        <v>796</v>
      </c>
    </row>
    <row r="428" ht="50" customHeight="1" spans="1:11">
      <c r="A428" s="39">
        <v>344</v>
      </c>
      <c r="B428" s="40" t="s">
        <v>1447</v>
      </c>
      <c r="C428" s="40" t="s">
        <v>1448</v>
      </c>
      <c r="D428" s="39" t="s">
        <v>1428</v>
      </c>
      <c r="E428" s="39" t="s">
        <v>620</v>
      </c>
      <c r="F428" s="39">
        <v>1155</v>
      </c>
      <c r="G428" s="39"/>
      <c r="H428" s="67">
        <v>48213</v>
      </c>
      <c r="I428" s="67">
        <v>49674</v>
      </c>
      <c r="J428" s="40" t="s">
        <v>795</v>
      </c>
      <c r="K428" s="40" t="s">
        <v>796</v>
      </c>
    </row>
    <row r="429" ht="50" customHeight="1" spans="1:11">
      <c r="A429" s="39">
        <v>345</v>
      </c>
      <c r="B429" s="40" t="s">
        <v>1449</v>
      </c>
      <c r="C429" s="40" t="s">
        <v>1450</v>
      </c>
      <c r="D429" s="39" t="s">
        <v>1428</v>
      </c>
      <c r="E429" s="39" t="s">
        <v>620</v>
      </c>
      <c r="F429" s="39">
        <v>264</v>
      </c>
      <c r="G429" s="39"/>
      <c r="H429" s="67">
        <v>48213</v>
      </c>
      <c r="I429" s="67">
        <v>49674</v>
      </c>
      <c r="J429" s="40" t="s">
        <v>795</v>
      </c>
      <c r="K429" s="40" t="s">
        <v>796</v>
      </c>
    </row>
    <row r="430" ht="50" customHeight="1" spans="1:11">
      <c r="A430" s="39">
        <v>346</v>
      </c>
      <c r="B430" s="40" t="s">
        <v>1451</v>
      </c>
      <c r="C430" s="40" t="s">
        <v>1452</v>
      </c>
      <c r="D430" s="39" t="s">
        <v>1428</v>
      </c>
      <c r="E430" s="39" t="s">
        <v>620</v>
      </c>
      <c r="F430" s="39">
        <v>154</v>
      </c>
      <c r="G430" s="39"/>
      <c r="H430" s="67">
        <v>48213</v>
      </c>
      <c r="I430" s="67">
        <v>49674</v>
      </c>
      <c r="J430" s="40" t="s">
        <v>795</v>
      </c>
      <c r="K430" s="40" t="s">
        <v>796</v>
      </c>
    </row>
    <row r="431" ht="50" customHeight="1" spans="1:11">
      <c r="A431" s="39">
        <v>347</v>
      </c>
      <c r="B431" s="40" t="s">
        <v>1453</v>
      </c>
      <c r="C431" s="40" t="s">
        <v>1454</v>
      </c>
      <c r="D431" s="39" t="s">
        <v>638</v>
      </c>
      <c r="E431" s="39" t="s">
        <v>620</v>
      </c>
      <c r="F431" s="39">
        <v>600</v>
      </c>
      <c r="G431" s="39">
        <v>600</v>
      </c>
      <c r="H431" s="67">
        <v>48213</v>
      </c>
      <c r="I431" s="67">
        <v>46022</v>
      </c>
      <c r="J431" s="40" t="s">
        <v>795</v>
      </c>
      <c r="K431" s="40" t="s">
        <v>796</v>
      </c>
    </row>
    <row r="432" ht="50" customHeight="1" spans="1:11">
      <c r="A432" s="39">
        <v>348</v>
      </c>
      <c r="B432" s="40" t="s">
        <v>1455</v>
      </c>
      <c r="C432" s="40" t="s">
        <v>1456</v>
      </c>
      <c r="D432" s="39" t="s">
        <v>638</v>
      </c>
      <c r="E432" s="39" t="s">
        <v>620</v>
      </c>
      <c r="F432" s="39">
        <v>600</v>
      </c>
      <c r="G432" s="39">
        <v>600</v>
      </c>
      <c r="H432" s="67">
        <v>48213</v>
      </c>
      <c r="I432" s="67">
        <v>46022</v>
      </c>
      <c r="J432" s="40" t="s">
        <v>795</v>
      </c>
      <c r="K432" s="40" t="s">
        <v>796</v>
      </c>
    </row>
    <row r="433" ht="50" customHeight="1" spans="1:11">
      <c r="A433" s="39">
        <v>349</v>
      </c>
      <c r="B433" s="40" t="s">
        <v>1457</v>
      </c>
      <c r="C433" s="40" t="s">
        <v>1458</v>
      </c>
      <c r="D433" s="39" t="s">
        <v>1428</v>
      </c>
      <c r="E433" s="39" t="s">
        <v>620</v>
      </c>
      <c r="F433" s="39">
        <v>450</v>
      </c>
      <c r="G433" s="39"/>
      <c r="H433" s="67">
        <v>48213</v>
      </c>
      <c r="I433" s="67">
        <v>49674</v>
      </c>
      <c r="J433" s="40" t="s">
        <v>795</v>
      </c>
      <c r="K433" s="40" t="s">
        <v>796</v>
      </c>
    </row>
    <row r="434" ht="50" customHeight="1" spans="1:11">
      <c r="A434" s="39">
        <v>350</v>
      </c>
      <c r="B434" s="40" t="s">
        <v>1459</v>
      </c>
      <c r="C434" s="40" t="s">
        <v>1460</v>
      </c>
      <c r="D434" s="39" t="s">
        <v>1428</v>
      </c>
      <c r="E434" s="39" t="s">
        <v>620</v>
      </c>
      <c r="F434" s="39">
        <v>150</v>
      </c>
      <c r="G434" s="39"/>
      <c r="H434" s="67">
        <v>48213</v>
      </c>
      <c r="I434" s="67">
        <v>49674</v>
      </c>
      <c r="J434" s="40" t="s">
        <v>795</v>
      </c>
      <c r="K434" s="40" t="s">
        <v>796</v>
      </c>
    </row>
    <row r="435" ht="50" customHeight="1" spans="1:11">
      <c r="A435" s="39">
        <v>351</v>
      </c>
      <c r="B435" s="40" t="s">
        <v>1461</v>
      </c>
      <c r="C435" s="40" t="s">
        <v>1462</v>
      </c>
      <c r="D435" s="39" t="s">
        <v>1428</v>
      </c>
      <c r="E435" s="39" t="s">
        <v>620</v>
      </c>
      <c r="F435" s="39">
        <v>1000</v>
      </c>
      <c r="G435" s="39"/>
      <c r="H435" s="67">
        <v>48213</v>
      </c>
      <c r="I435" s="67">
        <v>49674</v>
      </c>
      <c r="J435" s="40" t="s">
        <v>795</v>
      </c>
      <c r="K435" s="40" t="s">
        <v>796</v>
      </c>
    </row>
    <row r="436" ht="50" customHeight="1" spans="1:11">
      <c r="A436" s="39">
        <v>352</v>
      </c>
      <c r="B436" s="40" t="s">
        <v>1463</v>
      </c>
      <c r="C436" s="40" t="s">
        <v>1464</v>
      </c>
      <c r="D436" s="39" t="s">
        <v>1428</v>
      </c>
      <c r="E436" s="39" t="s">
        <v>620</v>
      </c>
      <c r="F436" s="39">
        <v>450</v>
      </c>
      <c r="G436" s="39"/>
      <c r="H436" s="67">
        <v>48213</v>
      </c>
      <c r="I436" s="67">
        <v>49674</v>
      </c>
      <c r="J436" s="40" t="s">
        <v>795</v>
      </c>
      <c r="K436" s="40" t="s">
        <v>796</v>
      </c>
    </row>
    <row r="437" ht="50" customHeight="1" spans="1:11">
      <c r="A437" s="39">
        <v>353</v>
      </c>
      <c r="B437" s="40" t="s">
        <v>1465</v>
      </c>
      <c r="C437" s="40" t="s">
        <v>1466</v>
      </c>
      <c r="D437" s="39" t="s">
        <v>1428</v>
      </c>
      <c r="E437" s="39" t="s">
        <v>620</v>
      </c>
      <c r="F437" s="39">
        <v>150</v>
      </c>
      <c r="G437" s="39"/>
      <c r="H437" s="67">
        <v>48213</v>
      </c>
      <c r="I437" s="67">
        <v>49674</v>
      </c>
      <c r="J437" s="40" t="s">
        <v>795</v>
      </c>
      <c r="K437" s="40" t="s">
        <v>796</v>
      </c>
    </row>
    <row r="438" ht="50" customHeight="1" spans="1:11">
      <c r="A438" s="39">
        <v>354</v>
      </c>
      <c r="B438" s="40" t="s">
        <v>1467</v>
      </c>
      <c r="C438" s="40" t="s">
        <v>1468</v>
      </c>
      <c r="D438" s="39" t="s">
        <v>1428</v>
      </c>
      <c r="E438" s="39" t="s">
        <v>620</v>
      </c>
      <c r="F438" s="39">
        <v>150</v>
      </c>
      <c r="G438" s="39"/>
      <c r="H438" s="67">
        <v>48213</v>
      </c>
      <c r="I438" s="67">
        <v>49674</v>
      </c>
      <c r="J438" s="40" t="s">
        <v>795</v>
      </c>
      <c r="K438" s="40" t="s">
        <v>796</v>
      </c>
    </row>
    <row r="439" ht="50" customHeight="1" spans="1:11">
      <c r="A439" s="39">
        <v>355</v>
      </c>
      <c r="B439" s="40" t="s">
        <v>1469</v>
      </c>
      <c r="C439" s="40" t="s">
        <v>1470</v>
      </c>
      <c r="D439" s="39" t="s">
        <v>1428</v>
      </c>
      <c r="E439" s="39" t="s">
        <v>620</v>
      </c>
      <c r="F439" s="39">
        <v>150</v>
      </c>
      <c r="G439" s="39"/>
      <c r="H439" s="67">
        <v>48213</v>
      </c>
      <c r="I439" s="67">
        <v>49674</v>
      </c>
      <c r="J439" s="40" t="s">
        <v>795</v>
      </c>
      <c r="K439" s="40" t="s">
        <v>796</v>
      </c>
    </row>
    <row r="440" ht="50" customHeight="1" spans="1:11">
      <c r="A440" s="39">
        <v>356</v>
      </c>
      <c r="B440" s="40" t="s">
        <v>1471</v>
      </c>
      <c r="C440" s="40" t="s">
        <v>1472</v>
      </c>
      <c r="D440" s="39" t="s">
        <v>1428</v>
      </c>
      <c r="E440" s="39" t="s">
        <v>620</v>
      </c>
      <c r="F440" s="39">
        <v>150</v>
      </c>
      <c r="G440" s="39"/>
      <c r="H440" s="67">
        <v>48213</v>
      </c>
      <c r="I440" s="67">
        <v>49674</v>
      </c>
      <c r="J440" s="40" t="s">
        <v>795</v>
      </c>
      <c r="K440" s="40" t="s">
        <v>796</v>
      </c>
    </row>
    <row r="441" ht="50" customHeight="1" spans="1:11">
      <c r="A441" s="39">
        <v>357</v>
      </c>
      <c r="B441" s="40" t="s">
        <v>1473</v>
      </c>
      <c r="C441" s="40" t="s">
        <v>1474</v>
      </c>
      <c r="D441" s="39" t="s">
        <v>1428</v>
      </c>
      <c r="E441" s="39" t="s">
        <v>620</v>
      </c>
      <c r="F441" s="39">
        <v>150</v>
      </c>
      <c r="G441" s="39"/>
      <c r="H441" s="67">
        <v>48213</v>
      </c>
      <c r="I441" s="67">
        <v>49674</v>
      </c>
      <c r="J441" s="40" t="s">
        <v>795</v>
      </c>
      <c r="K441" s="40" t="s">
        <v>796</v>
      </c>
    </row>
    <row r="442" ht="50" customHeight="1" spans="1:11">
      <c r="A442" s="39">
        <v>358</v>
      </c>
      <c r="B442" s="40" t="s">
        <v>1475</v>
      </c>
      <c r="C442" s="40" t="s">
        <v>1476</v>
      </c>
      <c r="D442" s="39" t="s">
        <v>1428</v>
      </c>
      <c r="E442" s="39" t="s">
        <v>620</v>
      </c>
      <c r="F442" s="39">
        <v>150</v>
      </c>
      <c r="G442" s="39"/>
      <c r="H442" s="67">
        <v>48213</v>
      </c>
      <c r="I442" s="67">
        <v>49674</v>
      </c>
      <c r="J442" s="40" t="s">
        <v>795</v>
      </c>
      <c r="K442" s="40" t="s">
        <v>796</v>
      </c>
    </row>
    <row r="443" ht="50" customHeight="1" spans="1:11">
      <c r="A443" s="39">
        <v>359</v>
      </c>
      <c r="B443" s="40" t="s">
        <v>1477</v>
      </c>
      <c r="C443" s="40" t="s">
        <v>1478</v>
      </c>
      <c r="D443" s="39" t="s">
        <v>1428</v>
      </c>
      <c r="E443" s="39" t="s">
        <v>620</v>
      </c>
      <c r="F443" s="39">
        <v>150</v>
      </c>
      <c r="G443" s="39"/>
      <c r="H443" s="67">
        <v>48213</v>
      </c>
      <c r="I443" s="67">
        <v>49674</v>
      </c>
      <c r="J443" s="40" t="s">
        <v>795</v>
      </c>
      <c r="K443" s="40" t="s">
        <v>796</v>
      </c>
    </row>
    <row r="444" ht="50" customHeight="1" spans="1:11">
      <c r="A444" s="39">
        <v>360</v>
      </c>
      <c r="B444" s="40" t="s">
        <v>1479</v>
      </c>
      <c r="C444" s="40" t="s">
        <v>1480</v>
      </c>
      <c r="D444" s="39" t="s">
        <v>1428</v>
      </c>
      <c r="E444" s="39" t="s">
        <v>620</v>
      </c>
      <c r="F444" s="39">
        <v>150</v>
      </c>
      <c r="G444" s="39"/>
      <c r="H444" s="67">
        <v>48213</v>
      </c>
      <c r="I444" s="67">
        <v>49674</v>
      </c>
      <c r="J444" s="40" t="s">
        <v>795</v>
      </c>
      <c r="K444" s="40" t="s">
        <v>796</v>
      </c>
    </row>
    <row r="445" ht="50" customHeight="1" spans="1:11">
      <c r="A445" s="39">
        <v>361</v>
      </c>
      <c r="B445" s="40" t="s">
        <v>1481</v>
      </c>
      <c r="C445" s="40" t="s">
        <v>1482</v>
      </c>
      <c r="D445" s="39" t="s">
        <v>1428</v>
      </c>
      <c r="E445" s="39" t="s">
        <v>620</v>
      </c>
      <c r="F445" s="39">
        <v>150</v>
      </c>
      <c r="G445" s="39"/>
      <c r="H445" s="67">
        <v>48213</v>
      </c>
      <c r="I445" s="67">
        <v>49674</v>
      </c>
      <c r="J445" s="40" t="s">
        <v>795</v>
      </c>
      <c r="K445" s="40" t="s">
        <v>796</v>
      </c>
    </row>
    <row r="446" ht="50" customHeight="1" spans="1:11">
      <c r="A446" s="39">
        <v>362</v>
      </c>
      <c r="B446" s="40" t="s">
        <v>1483</v>
      </c>
      <c r="C446" s="40" t="s">
        <v>1484</v>
      </c>
      <c r="D446" s="39" t="s">
        <v>1428</v>
      </c>
      <c r="E446" s="39" t="s">
        <v>620</v>
      </c>
      <c r="F446" s="39">
        <v>150</v>
      </c>
      <c r="G446" s="39"/>
      <c r="H446" s="67">
        <v>48213</v>
      </c>
      <c r="I446" s="67">
        <v>49674</v>
      </c>
      <c r="J446" s="40" t="s">
        <v>795</v>
      </c>
      <c r="K446" s="40" t="s">
        <v>796</v>
      </c>
    </row>
    <row r="447" ht="50" customHeight="1" spans="1:11">
      <c r="A447" s="39">
        <v>363</v>
      </c>
      <c r="B447" s="40" t="s">
        <v>1485</v>
      </c>
      <c r="C447" s="40" t="s">
        <v>1486</v>
      </c>
      <c r="D447" s="39" t="s">
        <v>1428</v>
      </c>
      <c r="E447" s="39" t="s">
        <v>620</v>
      </c>
      <c r="F447" s="39">
        <v>150</v>
      </c>
      <c r="G447" s="39"/>
      <c r="H447" s="67">
        <v>48213</v>
      </c>
      <c r="I447" s="67">
        <v>49674</v>
      </c>
      <c r="J447" s="40" t="s">
        <v>795</v>
      </c>
      <c r="K447" s="40" t="s">
        <v>796</v>
      </c>
    </row>
    <row r="448" ht="50" customHeight="1" spans="1:11">
      <c r="A448" s="39">
        <v>364</v>
      </c>
      <c r="B448" s="40" t="s">
        <v>1487</v>
      </c>
      <c r="C448" s="40" t="s">
        <v>1488</v>
      </c>
      <c r="D448" s="39" t="s">
        <v>1428</v>
      </c>
      <c r="E448" s="39" t="s">
        <v>620</v>
      </c>
      <c r="F448" s="39">
        <v>900</v>
      </c>
      <c r="G448" s="39"/>
      <c r="H448" s="67">
        <v>48213</v>
      </c>
      <c r="I448" s="67">
        <v>49674</v>
      </c>
      <c r="J448" s="40" t="s">
        <v>795</v>
      </c>
      <c r="K448" s="40" t="s">
        <v>796</v>
      </c>
    </row>
    <row r="449" ht="50" customHeight="1" spans="1:11">
      <c r="A449" s="39">
        <v>365</v>
      </c>
      <c r="B449" s="40" t="s">
        <v>1489</v>
      </c>
      <c r="C449" s="40" t="s">
        <v>1490</v>
      </c>
      <c r="D449" s="39" t="s">
        <v>1428</v>
      </c>
      <c r="E449" s="39" t="s">
        <v>620</v>
      </c>
      <c r="F449" s="39">
        <v>150</v>
      </c>
      <c r="G449" s="39"/>
      <c r="H449" s="67">
        <v>48213</v>
      </c>
      <c r="I449" s="67">
        <v>49674</v>
      </c>
      <c r="J449" s="40" t="s">
        <v>795</v>
      </c>
      <c r="K449" s="40" t="s">
        <v>796</v>
      </c>
    </row>
    <row r="450" ht="50" customHeight="1" spans="1:11">
      <c r="A450" s="39">
        <v>366</v>
      </c>
      <c r="B450" s="40" t="s">
        <v>1491</v>
      </c>
      <c r="C450" s="40" t="s">
        <v>1492</v>
      </c>
      <c r="D450" s="39" t="s">
        <v>1428</v>
      </c>
      <c r="E450" s="39" t="s">
        <v>620</v>
      </c>
      <c r="F450" s="39">
        <v>300</v>
      </c>
      <c r="G450" s="39"/>
      <c r="H450" s="67">
        <v>48213</v>
      </c>
      <c r="I450" s="67">
        <v>49674</v>
      </c>
      <c r="J450" s="40" t="s">
        <v>795</v>
      </c>
      <c r="K450" s="40" t="s">
        <v>796</v>
      </c>
    </row>
    <row r="451" ht="50" customHeight="1" spans="1:11">
      <c r="A451" s="39">
        <v>367</v>
      </c>
      <c r="B451" s="40" t="s">
        <v>1493</v>
      </c>
      <c r="C451" s="40" t="s">
        <v>1494</v>
      </c>
      <c r="D451" s="39" t="s">
        <v>1428</v>
      </c>
      <c r="E451" s="39" t="s">
        <v>620</v>
      </c>
      <c r="F451" s="39">
        <v>240</v>
      </c>
      <c r="G451" s="39"/>
      <c r="H451" s="67">
        <v>48213</v>
      </c>
      <c r="I451" s="67">
        <v>49674</v>
      </c>
      <c r="J451" s="40" t="s">
        <v>795</v>
      </c>
      <c r="K451" s="40" t="s">
        <v>796</v>
      </c>
    </row>
    <row r="452" ht="50" customHeight="1" spans="1:11">
      <c r="A452" s="39">
        <v>368</v>
      </c>
      <c r="B452" s="40" t="s">
        <v>1495</v>
      </c>
      <c r="C452" s="40" t="s">
        <v>1496</v>
      </c>
      <c r="D452" s="39" t="s">
        <v>1428</v>
      </c>
      <c r="E452" s="39" t="s">
        <v>620</v>
      </c>
      <c r="F452" s="39">
        <v>240</v>
      </c>
      <c r="G452" s="39"/>
      <c r="H452" s="67">
        <v>48213</v>
      </c>
      <c r="I452" s="67">
        <v>49674</v>
      </c>
      <c r="J452" s="40" t="s">
        <v>795</v>
      </c>
      <c r="K452" s="40" t="s">
        <v>796</v>
      </c>
    </row>
    <row r="453" ht="50" customHeight="1" spans="1:11">
      <c r="A453" s="39">
        <v>369</v>
      </c>
      <c r="B453" s="40" t="s">
        <v>1497</v>
      </c>
      <c r="C453" s="40" t="s">
        <v>1498</v>
      </c>
      <c r="D453" s="39" t="s">
        <v>1428</v>
      </c>
      <c r="E453" s="39" t="s">
        <v>620</v>
      </c>
      <c r="F453" s="39">
        <v>150</v>
      </c>
      <c r="G453" s="39"/>
      <c r="H453" s="67">
        <v>48213</v>
      </c>
      <c r="I453" s="67">
        <v>49674</v>
      </c>
      <c r="J453" s="40" t="s">
        <v>795</v>
      </c>
      <c r="K453" s="40" t="s">
        <v>796</v>
      </c>
    </row>
    <row r="454" ht="50" customHeight="1" spans="1:11">
      <c r="A454" s="39">
        <v>370</v>
      </c>
      <c r="B454" s="40" t="s">
        <v>1499</v>
      </c>
      <c r="C454" s="40" t="s">
        <v>1500</v>
      </c>
      <c r="D454" s="39" t="s">
        <v>1428</v>
      </c>
      <c r="E454" s="39" t="s">
        <v>620</v>
      </c>
      <c r="F454" s="39">
        <v>240</v>
      </c>
      <c r="G454" s="39"/>
      <c r="H454" s="67">
        <v>48213</v>
      </c>
      <c r="I454" s="67">
        <v>49674</v>
      </c>
      <c r="J454" s="40" t="s">
        <v>795</v>
      </c>
      <c r="K454" s="40" t="s">
        <v>796</v>
      </c>
    </row>
    <row r="455" ht="50" customHeight="1" spans="1:11">
      <c r="A455" s="39">
        <v>371</v>
      </c>
      <c r="B455" s="40" t="s">
        <v>1501</v>
      </c>
      <c r="C455" s="40" t="s">
        <v>1502</v>
      </c>
      <c r="D455" s="39" t="s">
        <v>1428</v>
      </c>
      <c r="E455" s="39" t="s">
        <v>620</v>
      </c>
      <c r="F455" s="39">
        <v>450</v>
      </c>
      <c r="G455" s="39"/>
      <c r="H455" s="67">
        <v>48213</v>
      </c>
      <c r="I455" s="67">
        <v>49674</v>
      </c>
      <c r="J455" s="40" t="s">
        <v>795</v>
      </c>
      <c r="K455" s="40" t="s">
        <v>796</v>
      </c>
    </row>
    <row r="456" ht="50" customHeight="1" spans="1:11">
      <c r="A456" s="39">
        <v>372</v>
      </c>
      <c r="B456" s="40" t="s">
        <v>1503</v>
      </c>
      <c r="C456" s="40" t="s">
        <v>1504</v>
      </c>
      <c r="D456" s="39" t="s">
        <v>1428</v>
      </c>
      <c r="E456" s="39" t="s">
        <v>620</v>
      </c>
      <c r="F456" s="39">
        <v>150</v>
      </c>
      <c r="G456" s="39"/>
      <c r="H456" s="67">
        <v>48213</v>
      </c>
      <c r="I456" s="67">
        <v>49674</v>
      </c>
      <c r="J456" s="40" t="s">
        <v>795</v>
      </c>
      <c r="K456" s="40" t="s">
        <v>796</v>
      </c>
    </row>
    <row r="457" ht="50" customHeight="1" spans="1:11">
      <c r="A457" s="39">
        <v>373</v>
      </c>
      <c r="B457" s="40" t="s">
        <v>1505</v>
      </c>
      <c r="C457" s="40" t="s">
        <v>1506</v>
      </c>
      <c r="D457" s="39" t="s">
        <v>1428</v>
      </c>
      <c r="E457" s="39" t="s">
        <v>620</v>
      </c>
      <c r="F457" s="39">
        <v>150</v>
      </c>
      <c r="G457" s="39"/>
      <c r="H457" s="67">
        <v>48213</v>
      </c>
      <c r="I457" s="67">
        <v>49674</v>
      </c>
      <c r="J457" s="40" t="s">
        <v>795</v>
      </c>
      <c r="K457" s="40" t="s">
        <v>796</v>
      </c>
    </row>
    <row r="458" ht="50" customHeight="1" spans="1:11">
      <c r="A458" s="39">
        <v>374</v>
      </c>
      <c r="B458" s="40" t="s">
        <v>1507</v>
      </c>
      <c r="C458" s="40" t="s">
        <v>1508</v>
      </c>
      <c r="D458" s="39" t="s">
        <v>1428</v>
      </c>
      <c r="E458" s="39" t="s">
        <v>620</v>
      </c>
      <c r="F458" s="39">
        <v>600</v>
      </c>
      <c r="G458" s="39"/>
      <c r="H458" s="67">
        <v>48213</v>
      </c>
      <c r="I458" s="67">
        <v>49674</v>
      </c>
      <c r="J458" s="40" t="s">
        <v>795</v>
      </c>
      <c r="K458" s="40" t="s">
        <v>796</v>
      </c>
    </row>
    <row r="459" ht="50" customHeight="1" spans="1:11">
      <c r="A459" s="39">
        <v>375</v>
      </c>
      <c r="B459" s="40" t="s">
        <v>1509</v>
      </c>
      <c r="C459" s="40" t="s">
        <v>1510</v>
      </c>
      <c r="D459" s="39" t="s">
        <v>1428</v>
      </c>
      <c r="E459" s="39" t="s">
        <v>620</v>
      </c>
      <c r="F459" s="39">
        <v>150</v>
      </c>
      <c r="G459" s="39"/>
      <c r="H459" s="67">
        <v>48213</v>
      </c>
      <c r="I459" s="67">
        <v>49674</v>
      </c>
      <c r="J459" s="40" t="s">
        <v>795</v>
      </c>
      <c r="K459" s="40" t="s">
        <v>796</v>
      </c>
    </row>
    <row r="460" ht="50" customHeight="1" spans="1:11">
      <c r="A460" s="39">
        <v>376</v>
      </c>
      <c r="B460" s="40" t="s">
        <v>1511</v>
      </c>
      <c r="C460" s="40" t="s">
        <v>1512</v>
      </c>
      <c r="D460" s="39" t="s">
        <v>1428</v>
      </c>
      <c r="E460" s="39" t="s">
        <v>620</v>
      </c>
      <c r="F460" s="39">
        <v>240</v>
      </c>
      <c r="G460" s="39"/>
      <c r="H460" s="67">
        <v>48213</v>
      </c>
      <c r="I460" s="67">
        <v>49674</v>
      </c>
      <c r="J460" s="40" t="s">
        <v>795</v>
      </c>
      <c r="K460" s="40" t="s">
        <v>796</v>
      </c>
    </row>
    <row r="461" ht="66" customHeight="1" spans="1:11">
      <c r="A461" s="39">
        <v>377</v>
      </c>
      <c r="B461" s="40" t="s">
        <v>1513</v>
      </c>
      <c r="C461" s="40" t="s">
        <v>1514</v>
      </c>
      <c r="D461" s="39" t="s">
        <v>1428</v>
      </c>
      <c r="E461" s="39" t="s">
        <v>620</v>
      </c>
      <c r="F461" s="39">
        <v>150</v>
      </c>
      <c r="G461" s="39"/>
      <c r="H461" s="67">
        <v>48213</v>
      </c>
      <c r="I461" s="67">
        <v>49674</v>
      </c>
      <c r="J461" s="40" t="s">
        <v>795</v>
      </c>
      <c r="K461" s="40" t="s">
        <v>796</v>
      </c>
    </row>
    <row r="462" ht="66" customHeight="1" spans="1:11">
      <c r="A462" s="39">
        <v>378</v>
      </c>
      <c r="B462" s="40" t="s">
        <v>1515</v>
      </c>
      <c r="C462" s="40" t="s">
        <v>1516</v>
      </c>
      <c r="D462" s="39" t="s">
        <v>1428</v>
      </c>
      <c r="E462" s="39" t="s">
        <v>620</v>
      </c>
      <c r="F462" s="39">
        <v>150</v>
      </c>
      <c r="G462" s="39"/>
      <c r="H462" s="67">
        <v>48213</v>
      </c>
      <c r="I462" s="67">
        <v>49674</v>
      </c>
      <c r="J462" s="40" t="s">
        <v>795</v>
      </c>
      <c r="K462" s="40" t="s">
        <v>796</v>
      </c>
    </row>
    <row r="463" ht="66" customHeight="1" spans="1:11">
      <c r="A463" s="39">
        <v>379</v>
      </c>
      <c r="B463" s="40" t="s">
        <v>1517</v>
      </c>
      <c r="C463" s="40" t="s">
        <v>1518</v>
      </c>
      <c r="D463" s="39" t="s">
        <v>1428</v>
      </c>
      <c r="E463" s="39" t="s">
        <v>620</v>
      </c>
      <c r="F463" s="39">
        <v>150</v>
      </c>
      <c r="G463" s="39"/>
      <c r="H463" s="67">
        <v>48213</v>
      </c>
      <c r="I463" s="67">
        <v>49674</v>
      </c>
      <c r="J463" s="40" t="s">
        <v>795</v>
      </c>
      <c r="K463" s="40" t="s">
        <v>796</v>
      </c>
    </row>
    <row r="464" ht="66" customHeight="1" spans="1:11">
      <c r="A464" s="39">
        <v>380</v>
      </c>
      <c r="B464" s="40" t="s">
        <v>1519</v>
      </c>
      <c r="C464" s="40" t="s">
        <v>1520</v>
      </c>
      <c r="D464" s="39" t="s">
        <v>1428</v>
      </c>
      <c r="E464" s="39" t="s">
        <v>620</v>
      </c>
      <c r="F464" s="39">
        <v>600</v>
      </c>
      <c r="G464" s="39"/>
      <c r="H464" s="67">
        <v>48213</v>
      </c>
      <c r="I464" s="67">
        <v>49674</v>
      </c>
      <c r="J464" s="40" t="s">
        <v>795</v>
      </c>
      <c r="K464" s="40" t="s">
        <v>796</v>
      </c>
    </row>
    <row r="465" ht="66" customHeight="1" spans="1:11">
      <c r="A465" s="39">
        <v>381</v>
      </c>
      <c r="B465" s="40" t="s">
        <v>1521</v>
      </c>
      <c r="C465" s="40" t="s">
        <v>1522</v>
      </c>
      <c r="D465" s="39" t="s">
        <v>1428</v>
      </c>
      <c r="E465" s="39" t="s">
        <v>620</v>
      </c>
      <c r="F465" s="39">
        <v>150</v>
      </c>
      <c r="G465" s="39"/>
      <c r="H465" s="67">
        <v>48213</v>
      </c>
      <c r="I465" s="67">
        <v>49674</v>
      </c>
      <c r="J465" s="40" t="s">
        <v>795</v>
      </c>
      <c r="K465" s="40" t="s">
        <v>796</v>
      </c>
    </row>
    <row r="466" ht="66" customHeight="1" spans="1:11">
      <c r="A466" s="39">
        <v>382</v>
      </c>
      <c r="B466" s="40" t="s">
        <v>1523</v>
      </c>
      <c r="C466" s="40" t="s">
        <v>1524</v>
      </c>
      <c r="D466" s="39" t="s">
        <v>1428</v>
      </c>
      <c r="E466" s="39" t="s">
        <v>620</v>
      </c>
      <c r="F466" s="39">
        <v>300</v>
      </c>
      <c r="G466" s="39"/>
      <c r="H466" s="67">
        <v>48213</v>
      </c>
      <c r="I466" s="67">
        <v>49674</v>
      </c>
      <c r="J466" s="40" t="s">
        <v>795</v>
      </c>
      <c r="K466" s="40" t="s">
        <v>796</v>
      </c>
    </row>
    <row r="467" ht="66" customHeight="1" spans="1:11">
      <c r="A467" s="39">
        <v>383</v>
      </c>
      <c r="B467" s="40" t="s">
        <v>1525</v>
      </c>
      <c r="C467" s="40" t="s">
        <v>1526</v>
      </c>
      <c r="D467" s="39" t="s">
        <v>1428</v>
      </c>
      <c r="E467" s="39" t="s">
        <v>620</v>
      </c>
      <c r="F467" s="39">
        <v>150</v>
      </c>
      <c r="G467" s="39"/>
      <c r="H467" s="67">
        <v>48213</v>
      </c>
      <c r="I467" s="67">
        <v>49674</v>
      </c>
      <c r="J467" s="40" t="s">
        <v>795</v>
      </c>
      <c r="K467" s="40" t="s">
        <v>796</v>
      </c>
    </row>
    <row r="468" ht="66" customHeight="1" spans="1:11">
      <c r="A468" s="39">
        <v>384</v>
      </c>
      <c r="B468" s="40" t="s">
        <v>1527</v>
      </c>
      <c r="C468" s="40" t="s">
        <v>1528</v>
      </c>
      <c r="D468" s="39" t="s">
        <v>1428</v>
      </c>
      <c r="E468" s="39" t="s">
        <v>620</v>
      </c>
      <c r="F468" s="39">
        <v>150</v>
      </c>
      <c r="G468" s="39"/>
      <c r="H468" s="67">
        <v>48213</v>
      </c>
      <c r="I468" s="67">
        <v>49674</v>
      </c>
      <c r="J468" s="40" t="s">
        <v>795</v>
      </c>
      <c r="K468" s="40" t="s">
        <v>796</v>
      </c>
    </row>
    <row r="469" ht="66" customHeight="1" spans="1:11">
      <c r="A469" s="39">
        <v>385</v>
      </c>
      <c r="B469" s="40" t="s">
        <v>1529</v>
      </c>
      <c r="C469" s="40" t="s">
        <v>1530</v>
      </c>
      <c r="D469" s="39" t="s">
        <v>1428</v>
      </c>
      <c r="E469" s="39" t="s">
        <v>620</v>
      </c>
      <c r="F469" s="39">
        <v>150</v>
      </c>
      <c r="G469" s="39"/>
      <c r="H469" s="67">
        <v>48213</v>
      </c>
      <c r="I469" s="67">
        <v>49674</v>
      </c>
      <c r="J469" s="40" t="s">
        <v>795</v>
      </c>
      <c r="K469" s="40" t="s">
        <v>796</v>
      </c>
    </row>
    <row r="470" ht="66" customHeight="1" spans="1:11">
      <c r="A470" s="39">
        <v>386</v>
      </c>
      <c r="B470" s="40" t="s">
        <v>1531</v>
      </c>
      <c r="C470" s="40" t="s">
        <v>1532</v>
      </c>
      <c r="D470" s="39" t="s">
        <v>1428</v>
      </c>
      <c r="E470" s="39" t="s">
        <v>620</v>
      </c>
      <c r="F470" s="39">
        <v>300</v>
      </c>
      <c r="G470" s="39"/>
      <c r="H470" s="67">
        <v>48213</v>
      </c>
      <c r="I470" s="67">
        <v>49674</v>
      </c>
      <c r="J470" s="40" t="s">
        <v>795</v>
      </c>
      <c r="K470" s="40" t="s">
        <v>796</v>
      </c>
    </row>
    <row r="471" ht="66" customHeight="1" spans="1:11">
      <c r="A471" s="39">
        <v>387</v>
      </c>
      <c r="B471" s="40" t="s">
        <v>1533</v>
      </c>
      <c r="C471" s="40" t="s">
        <v>1534</v>
      </c>
      <c r="D471" s="39" t="s">
        <v>1428</v>
      </c>
      <c r="E471" s="39" t="s">
        <v>620</v>
      </c>
      <c r="F471" s="39">
        <v>100</v>
      </c>
      <c r="G471" s="39"/>
      <c r="H471" s="67">
        <v>48213</v>
      </c>
      <c r="I471" s="67">
        <v>49674</v>
      </c>
      <c r="J471" s="40" t="s">
        <v>795</v>
      </c>
      <c r="K471" s="40" t="s">
        <v>796</v>
      </c>
    </row>
    <row r="472" ht="66" customHeight="1" spans="1:11">
      <c r="A472" s="39">
        <v>388</v>
      </c>
      <c r="B472" s="40" t="s">
        <v>1535</v>
      </c>
      <c r="C472" s="40" t="s">
        <v>1536</v>
      </c>
      <c r="D472" s="39" t="s">
        <v>1428</v>
      </c>
      <c r="E472" s="39" t="s">
        <v>620</v>
      </c>
      <c r="F472" s="39">
        <v>300</v>
      </c>
      <c r="G472" s="39"/>
      <c r="H472" s="67">
        <v>48213</v>
      </c>
      <c r="I472" s="67">
        <v>49674</v>
      </c>
      <c r="J472" s="40" t="s">
        <v>795</v>
      </c>
      <c r="K472" s="40" t="s">
        <v>796</v>
      </c>
    </row>
    <row r="473" ht="66" customHeight="1" spans="1:11">
      <c r="A473" s="39">
        <v>389</v>
      </c>
      <c r="B473" s="40" t="s">
        <v>1537</v>
      </c>
      <c r="C473" s="40" t="s">
        <v>1538</v>
      </c>
      <c r="D473" s="39" t="s">
        <v>1428</v>
      </c>
      <c r="E473" s="39" t="s">
        <v>620</v>
      </c>
      <c r="F473" s="39">
        <v>300</v>
      </c>
      <c r="G473" s="39"/>
      <c r="H473" s="67">
        <v>48213</v>
      </c>
      <c r="I473" s="67">
        <v>49674</v>
      </c>
      <c r="J473" s="40" t="s">
        <v>795</v>
      </c>
      <c r="K473" s="40" t="s">
        <v>796</v>
      </c>
    </row>
    <row r="474" ht="66" customHeight="1" spans="1:11">
      <c r="A474" s="39">
        <v>390</v>
      </c>
      <c r="B474" s="40" t="s">
        <v>1539</v>
      </c>
      <c r="C474" s="40" t="s">
        <v>1540</v>
      </c>
      <c r="D474" s="39" t="s">
        <v>1428</v>
      </c>
      <c r="E474" s="39" t="s">
        <v>620</v>
      </c>
      <c r="F474" s="39">
        <v>240</v>
      </c>
      <c r="G474" s="39"/>
      <c r="H474" s="67">
        <v>48213</v>
      </c>
      <c r="I474" s="67">
        <v>49674</v>
      </c>
      <c r="J474" s="40" t="s">
        <v>795</v>
      </c>
      <c r="K474" s="40" t="s">
        <v>796</v>
      </c>
    </row>
    <row r="475" ht="66" customHeight="1" spans="1:11">
      <c r="A475" s="39">
        <v>391</v>
      </c>
      <c r="B475" s="40" t="s">
        <v>1541</v>
      </c>
      <c r="C475" s="40" t="s">
        <v>1542</v>
      </c>
      <c r="D475" s="39" t="s">
        <v>1428</v>
      </c>
      <c r="E475" s="39" t="s">
        <v>620</v>
      </c>
      <c r="F475" s="39">
        <v>240</v>
      </c>
      <c r="G475" s="39"/>
      <c r="H475" s="67">
        <v>48213</v>
      </c>
      <c r="I475" s="67">
        <v>49674</v>
      </c>
      <c r="J475" s="40" t="s">
        <v>795</v>
      </c>
      <c r="K475" s="40" t="s">
        <v>796</v>
      </c>
    </row>
    <row r="476" ht="66" customHeight="1" spans="1:11">
      <c r="A476" s="39">
        <v>392</v>
      </c>
      <c r="B476" s="40" t="s">
        <v>1517</v>
      </c>
      <c r="C476" s="40" t="s">
        <v>1543</v>
      </c>
      <c r="D476" s="39" t="s">
        <v>1428</v>
      </c>
      <c r="E476" s="39" t="s">
        <v>620</v>
      </c>
      <c r="F476" s="39">
        <v>600</v>
      </c>
      <c r="G476" s="39"/>
      <c r="H476" s="67">
        <v>48213</v>
      </c>
      <c r="I476" s="67">
        <v>49674</v>
      </c>
      <c r="J476" s="40" t="s">
        <v>795</v>
      </c>
      <c r="K476" s="40" t="s">
        <v>796</v>
      </c>
    </row>
    <row r="477" ht="66" customHeight="1" spans="1:11">
      <c r="A477" s="39">
        <v>393</v>
      </c>
      <c r="B477" s="40" t="s">
        <v>1544</v>
      </c>
      <c r="C477" s="40" t="s">
        <v>1545</v>
      </c>
      <c r="D477" s="39" t="s">
        <v>1428</v>
      </c>
      <c r="E477" s="39" t="s">
        <v>620</v>
      </c>
      <c r="F477" s="39">
        <v>150</v>
      </c>
      <c r="G477" s="39"/>
      <c r="H477" s="67">
        <v>48213</v>
      </c>
      <c r="I477" s="67">
        <v>49674</v>
      </c>
      <c r="J477" s="40" t="s">
        <v>795</v>
      </c>
      <c r="K477" s="40" t="s">
        <v>796</v>
      </c>
    </row>
    <row r="478" ht="66" customHeight="1" spans="1:11">
      <c r="A478" s="39">
        <v>394</v>
      </c>
      <c r="B478" s="40" t="s">
        <v>1546</v>
      </c>
      <c r="C478" s="40" t="s">
        <v>1547</v>
      </c>
      <c r="D478" s="39" t="s">
        <v>595</v>
      </c>
      <c r="E478" s="39" t="s">
        <v>620</v>
      </c>
      <c r="F478" s="39">
        <v>223353.2</v>
      </c>
      <c r="G478" s="39">
        <v>223353.2</v>
      </c>
      <c r="H478" s="67">
        <v>44561</v>
      </c>
      <c r="I478" s="67">
        <v>46022</v>
      </c>
      <c r="J478" s="40" t="s">
        <v>795</v>
      </c>
      <c r="K478" s="40" t="s">
        <v>796</v>
      </c>
    </row>
    <row r="479" ht="66" customHeight="1" spans="1:11">
      <c r="A479" s="39">
        <v>395</v>
      </c>
      <c r="B479" s="40" t="s">
        <v>1548</v>
      </c>
      <c r="C479" s="40" t="s">
        <v>1549</v>
      </c>
      <c r="D479" s="39" t="s">
        <v>1368</v>
      </c>
      <c r="E479" s="39" t="s">
        <v>620</v>
      </c>
      <c r="F479" s="39">
        <v>1296.1</v>
      </c>
      <c r="G479" s="39">
        <v>1296.1</v>
      </c>
      <c r="H479" s="67">
        <v>44197</v>
      </c>
      <c r="I479" s="67">
        <v>44561</v>
      </c>
      <c r="J479" s="40" t="s">
        <v>795</v>
      </c>
      <c r="K479" s="40" t="s">
        <v>796</v>
      </c>
    </row>
    <row r="480" ht="66" customHeight="1" spans="1:11">
      <c r="A480" s="39">
        <v>396</v>
      </c>
      <c r="B480" s="40" t="s">
        <v>1550</v>
      </c>
      <c r="C480" s="40" t="s">
        <v>1551</v>
      </c>
      <c r="D480" s="39" t="s">
        <v>1368</v>
      </c>
      <c r="E480" s="39" t="s">
        <v>620</v>
      </c>
      <c r="F480" s="39">
        <v>357.5</v>
      </c>
      <c r="G480" s="39">
        <v>357.5</v>
      </c>
      <c r="H480" s="67">
        <v>44197</v>
      </c>
      <c r="I480" s="67">
        <v>44561</v>
      </c>
      <c r="J480" s="40" t="s">
        <v>795</v>
      </c>
      <c r="K480" s="40" t="s">
        <v>796</v>
      </c>
    </row>
    <row r="481" ht="66" customHeight="1" spans="1:11">
      <c r="A481" s="39">
        <v>397</v>
      </c>
      <c r="B481" s="40" t="s">
        <v>1552</v>
      </c>
      <c r="C481" s="40" t="s">
        <v>1553</v>
      </c>
      <c r="D481" s="39" t="s">
        <v>767</v>
      </c>
      <c r="E481" s="39" t="s">
        <v>620</v>
      </c>
      <c r="F481" s="39">
        <v>1028.3</v>
      </c>
      <c r="G481" s="39">
        <v>1028.3</v>
      </c>
      <c r="H481" s="67">
        <v>44197</v>
      </c>
      <c r="I481" s="67">
        <v>44926</v>
      </c>
      <c r="J481" s="40" t="s">
        <v>795</v>
      </c>
      <c r="K481" s="40" t="s">
        <v>796</v>
      </c>
    </row>
    <row r="482" ht="66" customHeight="1" spans="1:11">
      <c r="A482" s="39">
        <v>398</v>
      </c>
      <c r="B482" s="40" t="s">
        <v>1554</v>
      </c>
      <c r="C482" s="40" t="s">
        <v>1555</v>
      </c>
      <c r="D482" s="39" t="s">
        <v>767</v>
      </c>
      <c r="E482" s="39" t="s">
        <v>620</v>
      </c>
      <c r="F482" s="39">
        <v>1154.4</v>
      </c>
      <c r="G482" s="39">
        <v>1154.4</v>
      </c>
      <c r="H482" s="67">
        <v>44197</v>
      </c>
      <c r="I482" s="67">
        <v>44926</v>
      </c>
      <c r="J482" s="40" t="s">
        <v>795</v>
      </c>
      <c r="K482" s="40" t="s">
        <v>796</v>
      </c>
    </row>
    <row r="483" ht="66" customHeight="1" spans="1:11">
      <c r="A483" s="39">
        <v>399</v>
      </c>
      <c r="B483" s="40" t="s">
        <v>1556</v>
      </c>
      <c r="C483" s="40" t="s">
        <v>1557</v>
      </c>
      <c r="D483" s="39" t="s">
        <v>815</v>
      </c>
      <c r="E483" s="39" t="s">
        <v>620</v>
      </c>
      <c r="F483" s="39">
        <v>7605</v>
      </c>
      <c r="G483" s="39">
        <v>7605</v>
      </c>
      <c r="H483" s="67">
        <v>44561</v>
      </c>
      <c r="I483" s="67">
        <v>45291</v>
      </c>
      <c r="J483" s="40" t="s">
        <v>795</v>
      </c>
      <c r="K483" s="40" t="s">
        <v>796</v>
      </c>
    </row>
    <row r="484" ht="66" customHeight="1" spans="1:11">
      <c r="A484" s="39">
        <v>400</v>
      </c>
      <c r="B484" s="40" t="s">
        <v>1558</v>
      </c>
      <c r="C484" s="40" t="s">
        <v>1559</v>
      </c>
      <c r="D484" s="39" t="s">
        <v>815</v>
      </c>
      <c r="E484" s="39" t="s">
        <v>620</v>
      </c>
      <c r="F484" s="39">
        <v>6094.4</v>
      </c>
      <c r="G484" s="39">
        <v>6094.4</v>
      </c>
      <c r="H484" s="67">
        <v>44561</v>
      </c>
      <c r="I484" s="67">
        <v>45291</v>
      </c>
      <c r="J484" s="40" t="s">
        <v>795</v>
      </c>
      <c r="K484" s="40" t="s">
        <v>796</v>
      </c>
    </row>
    <row r="485" ht="66" customHeight="1" spans="1:11">
      <c r="A485" s="39">
        <v>401</v>
      </c>
      <c r="B485" s="40" t="s">
        <v>1560</v>
      </c>
      <c r="C485" s="40" t="s">
        <v>1561</v>
      </c>
      <c r="D485" s="39" t="s">
        <v>869</v>
      </c>
      <c r="E485" s="39" t="s">
        <v>620</v>
      </c>
      <c r="F485" s="39">
        <v>643.5</v>
      </c>
      <c r="G485" s="39">
        <v>643.5</v>
      </c>
      <c r="H485" s="67">
        <v>44561</v>
      </c>
      <c r="I485" s="67">
        <v>45657</v>
      </c>
      <c r="J485" s="40" t="s">
        <v>795</v>
      </c>
      <c r="K485" s="40" t="s">
        <v>796</v>
      </c>
    </row>
    <row r="486" ht="66" customHeight="1" spans="1:11">
      <c r="A486" s="39">
        <v>402</v>
      </c>
      <c r="B486" s="40" t="s">
        <v>1562</v>
      </c>
      <c r="C486" s="40" t="s">
        <v>1563</v>
      </c>
      <c r="D486" s="39" t="s">
        <v>595</v>
      </c>
      <c r="E486" s="39" t="s">
        <v>620</v>
      </c>
      <c r="F486" s="39">
        <v>3224</v>
      </c>
      <c r="G486" s="39">
        <v>3224</v>
      </c>
      <c r="H486" s="67">
        <v>44561</v>
      </c>
      <c r="I486" s="67">
        <v>46022</v>
      </c>
      <c r="J486" s="40" t="s">
        <v>795</v>
      </c>
      <c r="K486" s="40" t="s">
        <v>796</v>
      </c>
    </row>
    <row r="487" ht="66" customHeight="1" spans="1:11">
      <c r="A487" s="39">
        <v>403</v>
      </c>
      <c r="B487" s="40" t="s">
        <v>1564</v>
      </c>
      <c r="C487" s="40" t="s">
        <v>1565</v>
      </c>
      <c r="D487" s="39" t="s">
        <v>799</v>
      </c>
      <c r="E487" s="39" t="s">
        <v>620</v>
      </c>
      <c r="F487" s="39">
        <v>2289.3</v>
      </c>
      <c r="G487" s="39">
        <v>2289.3</v>
      </c>
      <c r="H487" s="67">
        <v>44561</v>
      </c>
      <c r="I487" s="67">
        <v>46387</v>
      </c>
      <c r="J487" s="40" t="s">
        <v>795</v>
      </c>
      <c r="K487" s="40" t="s">
        <v>796</v>
      </c>
    </row>
    <row r="488" ht="66" customHeight="1" spans="1:11">
      <c r="A488" s="39">
        <v>404</v>
      </c>
      <c r="B488" s="40" t="s">
        <v>1566</v>
      </c>
      <c r="C488" s="40" t="s">
        <v>1567</v>
      </c>
      <c r="D488" s="39" t="s">
        <v>799</v>
      </c>
      <c r="E488" s="39" t="s">
        <v>620</v>
      </c>
      <c r="F488" s="39">
        <v>2600</v>
      </c>
      <c r="G488" s="39">
        <v>2600</v>
      </c>
      <c r="H488" s="67">
        <v>44561</v>
      </c>
      <c r="I488" s="67">
        <v>46387</v>
      </c>
      <c r="J488" s="40" t="s">
        <v>795</v>
      </c>
      <c r="K488" s="40" t="s">
        <v>796</v>
      </c>
    </row>
    <row r="489" ht="66" customHeight="1" spans="1:11">
      <c r="A489" s="39">
        <v>405</v>
      </c>
      <c r="B489" s="40" t="s">
        <v>1568</v>
      </c>
      <c r="C489" s="40" t="s">
        <v>1569</v>
      </c>
      <c r="D489" s="39" t="s">
        <v>804</v>
      </c>
      <c r="E489" s="39" t="s">
        <v>620</v>
      </c>
      <c r="F489" s="39">
        <v>1001</v>
      </c>
      <c r="G489" s="39">
        <v>1001</v>
      </c>
      <c r="H489" s="67">
        <v>44561</v>
      </c>
      <c r="I489" s="67">
        <v>46752</v>
      </c>
      <c r="J489" s="40" t="s">
        <v>795</v>
      </c>
      <c r="K489" s="40" t="s">
        <v>796</v>
      </c>
    </row>
    <row r="490" ht="66" customHeight="1" spans="1:11">
      <c r="A490" s="39">
        <v>406</v>
      </c>
      <c r="B490" s="40" t="s">
        <v>1570</v>
      </c>
      <c r="C490" s="40" t="s">
        <v>1571</v>
      </c>
      <c r="D490" s="39" t="s">
        <v>804</v>
      </c>
      <c r="E490" s="39" t="s">
        <v>620</v>
      </c>
      <c r="F490" s="39">
        <v>3230.5</v>
      </c>
      <c r="G490" s="39">
        <v>3230.5</v>
      </c>
      <c r="H490" s="67">
        <v>44561</v>
      </c>
      <c r="I490" s="67">
        <v>46752</v>
      </c>
      <c r="J490" s="40" t="s">
        <v>795</v>
      </c>
      <c r="K490" s="40" t="s">
        <v>796</v>
      </c>
    </row>
    <row r="491" ht="66" customHeight="1" spans="1:11">
      <c r="A491" s="39">
        <v>407</v>
      </c>
      <c r="B491" s="40" t="s">
        <v>1572</v>
      </c>
      <c r="C491" s="40" t="s">
        <v>1573</v>
      </c>
      <c r="D491" s="39" t="s">
        <v>894</v>
      </c>
      <c r="E491" s="39" t="s">
        <v>620</v>
      </c>
      <c r="F491" s="39">
        <v>2811.9</v>
      </c>
      <c r="G491" s="39">
        <v>2811.9</v>
      </c>
      <c r="H491" s="67">
        <v>44561</v>
      </c>
      <c r="I491" s="67">
        <v>47118</v>
      </c>
      <c r="J491" s="40" t="s">
        <v>795</v>
      </c>
      <c r="K491" s="40" t="s">
        <v>796</v>
      </c>
    </row>
    <row r="492" ht="66" customHeight="1" spans="1:11">
      <c r="A492" s="39">
        <v>408</v>
      </c>
      <c r="B492" s="40" t="s">
        <v>1574</v>
      </c>
      <c r="C492" s="40" t="s">
        <v>1575</v>
      </c>
      <c r="D492" s="39" t="s">
        <v>894</v>
      </c>
      <c r="E492" s="39" t="s">
        <v>620</v>
      </c>
      <c r="F492" s="39">
        <v>2481.7</v>
      </c>
      <c r="G492" s="39">
        <v>2481.7</v>
      </c>
      <c r="H492" s="67">
        <v>44561</v>
      </c>
      <c r="I492" s="67">
        <v>47118</v>
      </c>
      <c r="J492" s="40" t="s">
        <v>795</v>
      </c>
      <c r="K492" s="40" t="s">
        <v>796</v>
      </c>
    </row>
    <row r="493" ht="66" customHeight="1" spans="1:11">
      <c r="A493" s="39">
        <v>409</v>
      </c>
      <c r="B493" s="40" t="s">
        <v>1576</v>
      </c>
      <c r="C493" s="40" t="s">
        <v>1577</v>
      </c>
      <c r="D493" s="39" t="s">
        <v>911</v>
      </c>
      <c r="E493" s="39" t="s">
        <v>620</v>
      </c>
      <c r="F493" s="39">
        <v>543.4</v>
      </c>
      <c r="G493" s="39">
        <v>543.4</v>
      </c>
      <c r="H493" s="67">
        <v>44561</v>
      </c>
      <c r="I493" s="67">
        <v>47483</v>
      </c>
      <c r="J493" s="40" t="s">
        <v>795</v>
      </c>
      <c r="K493" s="40" t="s">
        <v>796</v>
      </c>
    </row>
    <row r="494" ht="66" customHeight="1" spans="1:11">
      <c r="A494" s="39">
        <v>410</v>
      </c>
      <c r="B494" s="40" t="s">
        <v>1578</v>
      </c>
      <c r="C494" s="40" t="s">
        <v>1579</v>
      </c>
      <c r="D494" s="39" t="s">
        <v>911</v>
      </c>
      <c r="E494" s="39" t="s">
        <v>620</v>
      </c>
      <c r="F494" s="39">
        <v>3614</v>
      </c>
      <c r="G494" s="39">
        <v>3614</v>
      </c>
      <c r="H494" s="67">
        <v>44561</v>
      </c>
      <c r="I494" s="67">
        <v>47483</v>
      </c>
      <c r="J494" s="40" t="s">
        <v>795</v>
      </c>
      <c r="K494" s="40" t="s">
        <v>796</v>
      </c>
    </row>
    <row r="495" ht="66" customHeight="1" spans="1:11">
      <c r="A495" s="39">
        <v>411</v>
      </c>
      <c r="B495" s="40" t="s">
        <v>1580</v>
      </c>
      <c r="C495" s="40" t="s">
        <v>1581</v>
      </c>
      <c r="D495" s="39" t="s">
        <v>920</v>
      </c>
      <c r="E495" s="39" t="s">
        <v>620</v>
      </c>
      <c r="F495" s="39">
        <v>2875.6</v>
      </c>
      <c r="G495" s="39">
        <v>2875.6</v>
      </c>
      <c r="H495" s="67">
        <v>44561</v>
      </c>
      <c r="I495" s="67">
        <v>47848</v>
      </c>
      <c r="J495" s="40" t="s">
        <v>795</v>
      </c>
      <c r="K495" s="40" t="s">
        <v>796</v>
      </c>
    </row>
    <row r="496" ht="66" customHeight="1" spans="1:11">
      <c r="A496" s="39">
        <v>412</v>
      </c>
      <c r="B496" s="40" t="s">
        <v>1582</v>
      </c>
      <c r="C496" s="40" t="s">
        <v>1583</v>
      </c>
      <c r="D496" s="39" t="s">
        <v>920</v>
      </c>
      <c r="E496" s="39" t="s">
        <v>620</v>
      </c>
      <c r="F496" s="39">
        <v>4213.3</v>
      </c>
      <c r="G496" s="39">
        <v>4213.3</v>
      </c>
      <c r="H496" s="67">
        <v>44561</v>
      </c>
      <c r="I496" s="67">
        <v>47848</v>
      </c>
      <c r="J496" s="40" t="s">
        <v>795</v>
      </c>
      <c r="K496" s="40" t="s">
        <v>796</v>
      </c>
    </row>
    <row r="497" ht="66" customHeight="1" spans="1:11">
      <c r="A497" s="39">
        <v>413</v>
      </c>
      <c r="B497" s="40" t="s">
        <v>1584</v>
      </c>
      <c r="C497" s="40" t="s">
        <v>1585</v>
      </c>
      <c r="D497" s="39" t="s">
        <v>920</v>
      </c>
      <c r="E497" s="39" t="s">
        <v>620</v>
      </c>
      <c r="F497" s="39">
        <v>995.8</v>
      </c>
      <c r="G497" s="39">
        <v>995.8</v>
      </c>
      <c r="H497" s="67">
        <v>44561</v>
      </c>
      <c r="I497" s="67">
        <v>47848</v>
      </c>
      <c r="J497" s="40" t="s">
        <v>795</v>
      </c>
      <c r="K497" s="40" t="s">
        <v>796</v>
      </c>
    </row>
    <row r="498" ht="66" customHeight="1" spans="1:11">
      <c r="A498" s="39">
        <v>414</v>
      </c>
      <c r="B498" s="40" t="s">
        <v>1586</v>
      </c>
      <c r="C498" s="40" t="s">
        <v>1587</v>
      </c>
      <c r="D498" s="39" t="s">
        <v>1588</v>
      </c>
      <c r="E498" s="39" t="s">
        <v>620</v>
      </c>
      <c r="F498" s="39">
        <v>786.5</v>
      </c>
      <c r="G498" s="39">
        <v>786.5</v>
      </c>
      <c r="H498" s="67">
        <v>44561</v>
      </c>
      <c r="I498" s="67">
        <v>48213</v>
      </c>
      <c r="J498" s="40" t="s">
        <v>795</v>
      </c>
      <c r="K498" s="40" t="s">
        <v>796</v>
      </c>
    </row>
    <row r="499" ht="66" customHeight="1" spans="1:11">
      <c r="A499" s="39">
        <v>415</v>
      </c>
      <c r="B499" s="40" t="s">
        <v>1589</v>
      </c>
      <c r="C499" s="40" t="s">
        <v>1590</v>
      </c>
      <c r="D499" s="39" t="s">
        <v>1588</v>
      </c>
      <c r="E499" s="39" t="s">
        <v>620</v>
      </c>
      <c r="F499" s="39">
        <v>2956.2</v>
      </c>
      <c r="G499" s="39">
        <v>2956.2</v>
      </c>
      <c r="H499" s="67">
        <v>44561</v>
      </c>
      <c r="I499" s="67">
        <v>48213</v>
      </c>
      <c r="J499" s="40" t="s">
        <v>795</v>
      </c>
      <c r="K499" s="40" t="s">
        <v>796</v>
      </c>
    </row>
    <row r="500" ht="66" customHeight="1" spans="1:11">
      <c r="A500" s="39">
        <v>416</v>
      </c>
      <c r="B500" s="40" t="s">
        <v>1591</v>
      </c>
      <c r="C500" s="40" t="s">
        <v>1592</v>
      </c>
      <c r="D500" s="39" t="s">
        <v>1588</v>
      </c>
      <c r="E500" s="39" t="s">
        <v>620</v>
      </c>
      <c r="F500" s="39">
        <v>1115.4</v>
      </c>
      <c r="G500" s="39">
        <v>1115.4</v>
      </c>
      <c r="H500" s="67">
        <v>44561</v>
      </c>
      <c r="I500" s="67">
        <v>48213</v>
      </c>
      <c r="J500" s="40" t="s">
        <v>795</v>
      </c>
      <c r="K500" s="40" t="s">
        <v>796</v>
      </c>
    </row>
    <row r="501" ht="66" customHeight="1" spans="1:11">
      <c r="A501" s="39">
        <v>417</v>
      </c>
      <c r="B501" s="40" t="s">
        <v>1593</v>
      </c>
      <c r="C501" s="40" t="s">
        <v>1594</v>
      </c>
      <c r="D501" s="39" t="s">
        <v>1595</v>
      </c>
      <c r="E501" s="39" t="s">
        <v>620</v>
      </c>
      <c r="F501" s="39">
        <v>1120.6</v>
      </c>
      <c r="G501" s="39">
        <v>1120.6</v>
      </c>
      <c r="H501" s="67">
        <v>44561</v>
      </c>
      <c r="I501" s="67">
        <v>48579</v>
      </c>
      <c r="J501" s="40" t="s">
        <v>795</v>
      </c>
      <c r="K501" s="40" t="s">
        <v>796</v>
      </c>
    </row>
    <row r="502" ht="66" customHeight="1" spans="1:11">
      <c r="A502" s="39">
        <v>418</v>
      </c>
      <c r="B502" s="40" t="s">
        <v>1596</v>
      </c>
      <c r="C502" s="40" t="s">
        <v>1597</v>
      </c>
      <c r="D502" s="39" t="s">
        <v>1595</v>
      </c>
      <c r="E502" s="39" t="s">
        <v>620</v>
      </c>
      <c r="F502" s="39">
        <v>954.2</v>
      </c>
      <c r="G502" s="39">
        <v>954.2</v>
      </c>
      <c r="H502" s="67">
        <v>44561</v>
      </c>
      <c r="I502" s="67">
        <v>48579</v>
      </c>
      <c r="J502" s="40" t="s">
        <v>795</v>
      </c>
      <c r="K502" s="40" t="s">
        <v>796</v>
      </c>
    </row>
    <row r="503" ht="66" customHeight="1" spans="1:11">
      <c r="A503" s="39">
        <v>419</v>
      </c>
      <c r="B503" s="40" t="s">
        <v>1598</v>
      </c>
      <c r="C503" s="40" t="s">
        <v>1599</v>
      </c>
      <c r="D503" s="39" t="s">
        <v>1595</v>
      </c>
      <c r="E503" s="39" t="s">
        <v>620</v>
      </c>
      <c r="F503" s="39">
        <v>1199.9</v>
      </c>
      <c r="G503" s="39">
        <v>1199.9</v>
      </c>
      <c r="H503" s="67">
        <v>44561</v>
      </c>
      <c r="I503" s="67">
        <v>48579</v>
      </c>
      <c r="J503" s="40" t="s">
        <v>795</v>
      </c>
      <c r="K503" s="40" t="s">
        <v>796</v>
      </c>
    </row>
    <row r="504" ht="66" customHeight="1" spans="1:11">
      <c r="A504" s="39">
        <v>420</v>
      </c>
      <c r="B504" s="40" t="s">
        <v>1600</v>
      </c>
      <c r="C504" s="40" t="s">
        <v>1601</v>
      </c>
      <c r="D504" s="39" t="s">
        <v>1595</v>
      </c>
      <c r="E504" s="39" t="s">
        <v>620</v>
      </c>
      <c r="F504" s="39">
        <v>2878.2</v>
      </c>
      <c r="G504" s="39">
        <v>2878.2</v>
      </c>
      <c r="H504" s="67">
        <v>44561</v>
      </c>
      <c r="I504" s="67">
        <v>48579</v>
      </c>
      <c r="J504" s="40" t="s">
        <v>795</v>
      </c>
      <c r="K504" s="40" t="s">
        <v>796</v>
      </c>
    </row>
    <row r="505" ht="66" customHeight="1" spans="1:11">
      <c r="A505" s="39">
        <v>421</v>
      </c>
      <c r="B505" s="40" t="s">
        <v>1602</v>
      </c>
      <c r="C505" s="40" t="s">
        <v>1603</v>
      </c>
      <c r="D505" s="39" t="s">
        <v>1595</v>
      </c>
      <c r="E505" s="39" t="s">
        <v>620</v>
      </c>
      <c r="F505" s="39">
        <v>3298.1</v>
      </c>
      <c r="G505" s="39">
        <v>3298.1</v>
      </c>
      <c r="H505" s="67">
        <v>44561</v>
      </c>
      <c r="I505" s="67">
        <v>48579</v>
      </c>
      <c r="J505" s="40" t="s">
        <v>795</v>
      </c>
      <c r="K505" s="40" t="s">
        <v>796</v>
      </c>
    </row>
    <row r="506" ht="66" customHeight="1" spans="1:11">
      <c r="A506" s="39">
        <v>422</v>
      </c>
      <c r="B506" s="40" t="s">
        <v>1604</v>
      </c>
      <c r="C506" s="40" t="s">
        <v>1605</v>
      </c>
      <c r="D506" s="39" t="s">
        <v>1595</v>
      </c>
      <c r="E506" s="39" t="s">
        <v>620</v>
      </c>
      <c r="F506" s="39">
        <v>8599.5</v>
      </c>
      <c r="G506" s="39">
        <v>8599.5</v>
      </c>
      <c r="H506" s="67">
        <v>44561</v>
      </c>
      <c r="I506" s="67">
        <v>48579</v>
      </c>
      <c r="J506" s="40" t="s">
        <v>795</v>
      </c>
      <c r="K506" s="40" t="s">
        <v>796</v>
      </c>
    </row>
    <row r="507" ht="66" customHeight="1" spans="1:11">
      <c r="A507" s="39">
        <v>423</v>
      </c>
      <c r="B507" s="40" t="s">
        <v>1606</v>
      </c>
      <c r="C507" s="40" t="s">
        <v>1607</v>
      </c>
      <c r="D507" s="39" t="s">
        <v>1595</v>
      </c>
      <c r="E507" s="39" t="s">
        <v>620</v>
      </c>
      <c r="F507" s="39">
        <v>8084.7</v>
      </c>
      <c r="G507" s="39">
        <v>8084.7</v>
      </c>
      <c r="H507" s="67">
        <v>44561</v>
      </c>
      <c r="I507" s="67">
        <v>48579</v>
      </c>
      <c r="J507" s="40" t="s">
        <v>795</v>
      </c>
      <c r="K507" s="40" t="s">
        <v>796</v>
      </c>
    </row>
    <row r="508" ht="66" customHeight="1" spans="1:11">
      <c r="A508" s="39">
        <v>424</v>
      </c>
      <c r="B508" s="40" t="s">
        <v>1608</v>
      </c>
      <c r="C508" s="40" t="s">
        <v>1609</v>
      </c>
      <c r="D508" s="39" t="s">
        <v>1610</v>
      </c>
      <c r="E508" s="39" t="s">
        <v>620</v>
      </c>
      <c r="F508" s="39">
        <v>3676.4</v>
      </c>
      <c r="G508" s="39">
        <v>3676.4</v>
      </c>
      <c r="H508" s="67">
        <v>44561</v>
      </c>
      <c r="I508" s="67">
        <v>48944</v>
      </c>
      <c r="J508" s="40" t="s">
        <v>795</v>
      </c>
      <c r="K508" s="40" t="s">
        <v>796</v>
      </c>
    </row>
    <row r="509" ht="66" customHeight="1" spans="1:11">
      <c r="A509" s="39">
        <v>425</v>
      </c>
      <c r="B509" s="40" t="s">
        <v>1611</v>
      </c>
      <c r="C509" s="40" t="s">
        <v>1612</v>
      </c>
      <c r="D509" s="39" t="s">
        <v>1610</v>
      </c>
      <c r="E509" s="39" t="s">
        <v>620</v>
      </c>
      <c r="F509" s="39">
        <v>2719.6</v>
      </c>
      <c r="G509" s="39">
        <v>2719.6</v>
      </c>
      <c r="H509" s="67">
        <v>44561</v>
      </c>
      <c r="I509" s="67">
        <v>48944</v>
      </c>
      <c r="J509" s="40" t="s">
        <v>795</v>
      </c>
      <c r="K509" s="40" t="s">
        <v>796</v>
      </c>
    </row>
    <row r="510" ht="66" customHeight="1" spans="1:11">
      <c r="A510" s="39">
        <v>426</v>
      </c>
      <c r="B510" s="40" t="s">
        <v>1613</v>
      </c>
      <c r="C510" s="40" t="s">
        <v>1614</v>
      </c>
      <c r="D510" s="39" t="s">
        <v>1610</v>
      </c>
      <c r="E510" s="39" t="s">
        <v>620</v>
      </c>
      <c r="F510" s="39">
        <v>1610.7</v>
      </c>
      <c r="G510" s="39">
        <v>1610.7</v>
      </c>
      <c r="H510" s="67">
        <v>44561</v>
      </c>
      <c r="I510" s="67">
        <v>48944</v>
      </c>
      <c r="J510" s="40" t="s">
        <v>795</v>
      </c>
      <c r="K510" s="40" t="s">
        <v>796</v>
      </c>
    </row>
    <row r="511" ht="66" customHeight="1" spans="1:11">
      <c r="A511" s="39">
        <v>427</v>
      </c>
      <c r="B511" s="40" t="s">
        <v>1615</v>
      </c>
      <c r="C511" s="40" t="s">
        <v>1616</v>
      </c>
      <c r="D511" s="39" t="s">
        <v>1610</v>
      </c>
      <c r="E511" s="39" t="s">
        <v>620</v>
      </c>
      <c r="F511" s="39">
        <v>1092</v>
      </c>
      <c r="G511" s="39">
        <v>1092</v>
      </c>
      <c r="H511" s="67">
        <v>44561</v>
      </c>
      <c r="I511" s="67">
        <v>48944</v>
      </c>
      <c r="J511" s="40" t="s">
        <v>795</v>
      </c>
      <c r="K511" s="40" t="s">
        <v>796</v>
      </c>
    </row>
    <row r="512" ht="66" customHeight="1" spans="1:11">
      <c r="A512" s="39">
        <v>428</v>
      </c>
      <c r="B512" s="40" t="s">
        <v>1617</v>
      </c>
      <c r="C512" s="40" t="s">
        <v>1618</v>
      </c>
      <c r="D512" s="39" t="s">
        <v>1610</v>
      </c>
      <c r="E512" s="39" t="s">
        <v>620</v>
      </c>
      <c r="F512" s="39">
        <v>3580.2</v>
      </c>
      <c r="G512" s="39">
        <v>3580.2</v>
      </c>
      <c r="H512" s="67">
        <v>44561</v>
      </c>
      <c r="I512" s="67">
        <v>48944</v>
      </c>
      <c r="J512" s="40" t="s">
        <v>795</v>
      </c>
      <c r="K512" s="40" t="s">
        <v>796</v>
      </c>
    </row>
    <row r="513" ht="66" customHeight="1" spans="1:11">
      <c r="A513" s="39">
        <v>429</v>
      </c>
      <c r="B513" s="40" t="s">
        <v>1619</v>
      </c>
      <c r="C513" s="40" t="s">
        <v>1620</v>
      </c>
      <c r="D513" s="39" t="s">
        <v>1610</v>
      </c>
      <c r="E513" s="39" t="s">
        <v>620</v>
      </c>
      <c r="F513" s="39">
        <v>4873.7</v>
      </c>
      <c r="G513" s="39">
        <v>4873.7</v>
      </c>
      <c r="H513" s="67">
        <v>44561</v>
      </c>
      <c r="I513" s="67">
        <v>48944</v>
      </c>
      <c r="J513" s="40" t="s">
        <v>795</v>
      </c>
      <c r="K513" s="40" t="s">
        <v>796</v>
      </c>
    </row>
    <row r="514" ht="66" customHeight="1" spans="1:11">
      <c r="A514" s="39">
        <v>430</v>
      </c>
      <c r="B514" s="40" t="s">
        <v>1621</v>
      </c>
      <c r="C514" s="40" t="s">
        <v>1622</v>
      </c>
      <c r="D514" s="39" t="s">
        <v>1610</v>
      </c>
      <c r="E514" s="39" t="s">
        <v>620</v>
      </c>
      <c r="F514" s="39">
        <v>3589.3</v>
      </c>
      <c r="G514" s="39">
        <v>3589.3</v>
      </c>
      <c r="H514" s="67">
        <v>44561</v>
      </c>
      <c r="I514" s="67">
        <v>48944</v>
      </c>
      <c r="J514" s="40" t="s">
        <v>795</v>
      </c>
      <c r="K514" s="40" t="s">
        <v>796</v>
      </c>
    </row>
    <row r="515" ht="66" customHeight="1" spans="1:11">
      <c r="A515" s="39">
        <v>431</v>
      </c>
      <c r="B515" s="40" t="s">
        <v>1623</v>
      </c>
      <c r="C515" s="40" t="s">
        <v>1624</v>
      </c>
      <c r="D515" s="39" t="s">
        <v>1625</v>
      </c>
      <c r="E515" s="39" t="s">
        <v>620</v>
      </c>
      <c r="F515" s="39">
        <v>4786.6</v>
      </c>
      <c r="G515" s="39">
        <v>4786.6</v>
      </c>
      <c r="H515" s="67">
        <v>44561</v>
      </c>
      <c r="I515" s="67">
        <v>49309</v>
      </c>
      <c r="J515" s="40" t="s">
        <v>795</v>
      </c>
      <c r="K515" s="40" t="s">
        <v>796</v>
      </c>
    </row>
    <row r="516" ht="66" customHeight="1" spans="1:11">
      <c r="A516" s="39">
        <v>432</v>
      </c>
      <c r="B516" s="40" t="s">
        <v>1626</v>
      </c>
      <c r="C516" s="40" t="s">
        <v>1627</v>
      </c>
      <c r="D516" s="39" t="s">
        <v>1625</v>
      </c>
      <c r="E516" s="39" t="s">
        <v>620</v>
      </c>
      <c r="F516" s="39">
        <v>9384.7</v>
      </c>
      <c r="G516" s="39">
        <v>9384.7</v>
      </c>
      <c r="H516" s="67">
        <v>44561</v>
      </c>
      <c r="I516" s="67">
        <v>49309</v>
      </c>
      <c r="J516" s="40" t="s">
        <v>795</v>
      </c>
      <c r="K516" s="40" t="s">
        <v>796</v>
      </c>
    </row>
    <row r="517" ht="66" customHeight="1" spans="1:11">
      <c r="A517" s="39">
        <v>433</v>
      </c>
      <c r="B517" s="40" t="s">
        <v>1628</v>
      </c>
      <c r="C517" s="40" t="s">
        <v>1629</v>
      </c>
      <c r="D517" s="39" t="s">
        <v>1625</v>
      </c>
      <c r="E517" s="39" t="s">
        <v>620</v>
      </c>
      <c r="F517" s="39">
        <v>3842.8</v>
      </c>
      <c r="G517" s="39">
        <v>3842.8</v>
      </c>
      <c r="H517" s="67">
        <v>44561</v>
      </c>
      <c r="I517" s="67">
        <v>49309</v>
      </c>
      <c r="J517" s="40" t="s">
        <v>795</v>
      </c>
      <c r="K517" s="40" t="s">
        <v>796</v>
      </c>
    </row>
    <row r="518" ht="66" customHeight="1" spans="1:11">
      <c r="A518" s="39">
        <v>434</v>
      </c>
      <c r="B518" s="40" t="s">
        <v>1630</v>
      </c>
      <c r="C518" s="40" t="s">
        <v>1631</v>
      </c>
      <c r="D518" s="39" t="s">
        <v>1625</v>
      </c>
      <c r="E518" s="39" t="s">
        <v>620</v>
      </c>
      <c r="F518" s="39">
        <v>9958</v>
      </c>
      <c r="G518" s="39">
        <v>9958</v>
      </c>
      <c r="H518" s="67">
        <v>44561</v>
      </c>
      <c r="I518" s="67">
        <v>49309</v>
      </c>
      <c r="J518" s="40" t="s">
        <v>795</v>
      </c>
      <c r="K518" s="40" t="s">
        <v>796</v>
      </c>
    </row>
    <row r="519" ht="66" customHeight="1" spans="1:11">
      <c r="A519" s="39">
        <v>435</v>
      </c>
      <c r="B519" s="40" t="s">
        <v>1632</v>
      </c>
      <c r="C519" s="40" t="s">
        <v>1633</v>
      </c>
      <c r="D519" s="39" t="s">
        <v>1625</v>
      </c>
      <c r="E519" s="39" t="s">
        <v>620</v>
      </c>
      <c r="F519" s="39">
        <v>7595.9</v>
      </c>
      <c r="G519" s="39">
        <v>7595.9</v>
      </c>
      <c r="H519" s="67">
        <v>44561</v>
      </c>
      <c r="I519" s="67">
        <v>49309</v>
      </c>
      <c r="J519" s="40" t="s">
        <v>795</v>
      </c>
      <c r="K519" s="40" t="s">
        <v>796</v>
      </c>
    </row>
    <row r="520" ht="66" customHeight="1" spans="1:11">
      <c r="A520" s="39">
        <v>436</v>
      </c>
      <c r="B520" s="40" t="s">
        <v>1634</v>
      </c>
      <c r="C520" s="40" t="s">
        <v>1635</v>
      </c>
      <c r="D520" s="39" t="s">
        <v>1625</v>
      </c>
      <c r="E520" s="39" t="s">
        <v>620</v>
      </c>
      <c r="F520" s="39">
        <v>1523.6</v>
      </c>
      <c r="G520" s="39">
        <v>1523.6</v>
      </c>
      <c r="H520" s="67">
        <v>44561</v>
      </c>
      <c r="I520" s="67">
        <v>49309</v>
      </c>
      <c r="J520" s="40" t="s">
        <v>795</v>
      </c>
      <c r="K520" s="40" t="s">
        <v>796</v>
      </c>
    </row>
    <row r="521" ht="66" customHeight="1" spans="1:11">
      <c r="A521" s="39">
        <v>437</v>
      </c>
      <c r="B521" s="40" t="s">
        <v>1636</v>
      </c>
      <c r="C521" s="40" t="s">
        <v>1637</v>
      </c>
      <c r="D521" s="39" t="s">
        <v>1625</v>
      </c>
      <c r="E521" s="39" t="s">
        <v>620</v>
      </c>
      <c r="F521" s="39">
        <v>2078.7</v>
      </c>
      <c r="G521" s="39">
        <v>2078.7</v>
      </c>
      <c r="H521" s="67">
        <v>44561</v>
      </c>
      <c r="I521" s="67">
        <v>49309</v>
      </c>
      <c r="J521" s="40" t="s">
        <v>795</v>
      </c>
      <c r="K521" s="40" t="s">
        <v>796</v>
      </c>
    </row>
    <row r="522" ht="66" customHeight="1" spans="1:11">
      <c r="A522" s="39">
        <v>438</v>
      </c>
      <c r="B522" s="40" t="s">
        <v>1638</v>
      </c>
      <c r="C522" s="40" t="s">
        <v>1639</v>
      </c>
      <c r="D522" s="39" t="s">
        <v>1625</v>
      </c>
      <c r="E522" s="39" t="s">
        <v>620</v>
      </c>
      <c r="F522" s="39">
        <v>3064.1</v>
      </c>
      <c r="G522" s="39">
        <v>3064.1</v>
      </c>
      <c r="H522" s="67">
        <v>44561</v>
      </c>
      <c r="I522" s="67">
        <v>49309</v>
      </c>
      <c r="J522" s="40" t="s">
        <v>795</v>
      </c>
      <c r="K522" s="40" t="s">
        <v>796</v>
      </c>
    </row>
    <row r="523" ht="66" customHeight="1" spans="1:11">
      <c r="A523" s="39">
        <v>439</v>
      </c>
      <c r="B523" s="40" t="s">
        <v>1640</v>
      </c>
      <c r="C523" s="40" t="s">
        <v>1641</v>
      </c>
      <c r="D523" s="39" t="s">
        <v>1625</v>
      </c>
      <c r="E523" s="39" t="s">
        <v>620</v>
      </c>
      <c r="F523" s="39">
        <v>2737.8</v>
      </c>
      <c r="G523" s="39">
        <v>2737.8</v>
      </c>
      <c r="H523" s="67">
        <v>44561</v>
      </c>
      <c r="I523" s="67">
        <v>49309</v>
      </c>
      <c r="J523" s="40" t="s">
        <v>795</v>
      </c>
      <c r="K523" s="40" t="s">
        <v>796</v>
      </c>
    </row>
    <row r="524" ht="66" customHeight="1" spans="1:11">
      <c r="A524" s="39">
        <v>440</v>
      </c>
      <c r="B524" s="40" t="s">
        <v>1642</v>
      </c>
      <c r="C524" s="40" t="s">
        <v>1643</v>
      </c>
      <c r="D524" s="39" t="s">
        <v>1644</v>
      </c>
      <c r="E524" s="39" t="s">
        <v>620</v>
      </c>
      <c r="F524" s="39">
        <v>2073.5</v>
      </c>
      <c r="G524" s="39">
        <v>2073.5</v>
      </c>
      <c r="H524" s="67">
        <v>44561</v>
      </c>
      <c r="I524" s="67">
        <v>49674</v>
      </c>
      <c r="J524" s="40" t="s">
        <v>795</v>
      </c>
      <c r="K524" s="40" t="s">
        <v>796</v>
      </c>
    </row>
    <row r="525" ht="66" customHeight="1" spans="1:11">
      <c r="A525" s="39">
        <v>441</v>
      </c>
      <c r="B525" s="40" t="s">
        <v>1645</v>
      </c>
      <c r="C525" s="40" t="s">
        <v>1646</v>
      </c>
      <c r="D525" s="39" t="s">
        <v>1644</v>
      </c>
      <c r="E525" s="39" t="s">
        <v>620</v>
      </c>
      <c r="F525" s="39">
        <v>5157.1</v>
      </c>
      <c r="G525" s="39">
        <v>5157.1</v>
      </c>
      <c r="H525" s="67">
        <v>44561</v>
      </c>
      <c r="I525" s="67">
        <v>49674</v>
      </c>
      <c r="J525" s="40" t="s">
        <v>795</v>
      </c>
      <c r="K525" s="40" t="s">
        <v>796</v>
      </c>
    </row>
    <row r="526" ht="66" customHeight="1" spans="1:11">
      <c r="A526" s="39">
        <v>442</v>
      </c>
      <c r="B526" s="40" t="s">
        <v>1647</v>
      </c>
      <c r="C526" s="40" t="s">
        <v>1648</v>
      </c>
      <c r="D526" s="39" t="s">
        <v>1644</v>
      </c>
      <c r="E526" s="39" t="s">
        <v>620</v>
      </c>
      <c r="F526" s="39">
        <v>2986.1</v>
      </c>
      <c r="G526" s="39">
        <v>2986.1</v>
      </c>
      <c r="H526" s="67">
        <v>44561</v>
      </c>
      <c r="I526" s="67">
        <v>49674</v>
      </c>
      <c r="J526" s="40" t="s">
        <v>795</v>
      </c>
      <c r="K526" s="40" t="s">
        <v>796</v>
      </c>
    </row>
    <row r="527" ht="66" customHeight="1" spans="1:11">
      <c r="A527" s="39">
        <v>443</v>
      </c>
      <c r="B527" s="40" t="s">
        <v>1649</v>
      </c>
      <c r="C527" s="40" t="s">
        <v>1650</v>
      </c>
      <c r="D527" s="39" t="s">
        <v>1644</v>
      </c>
      <c r="E527" s="39" t="s">
        <v>620</v>
      </c>
      <c r="F527" s="39">
        <v>5526.3</v>
      </c>
      <c r="G527" s="39">
        <v>5526.3</v>
      </c>
      <c r="H527" s="67">
        <v>44561</v>
      </c>
      <c r="I527" s="67">
        <v>49674</v>
      </c>
      <c r="J527" s="40" t="s">
        <v>795</v>
      </c>
      <c r="K527" s="40" t="s">
        <v>796</v>
      </c>
    </row>
    <row r="528" ht="66" customHeight="1" spans="1:11">
      <c r="A528" s="39">
        <v>444</v>
      </c>
      <c r="B528" s="40" t="s">
        <v>1651</v>
      </c>
      <c r="C528" s="40" t="s">
        <v>1652</v>
      </c>
      <c r="D528" s="39" t="s">
        <v>1644</v>
      </c>
      <c r="E528" s="39" t="s">
        <v>620</v>
      </c>
      <c r="F528" s="39">
        <v>5980</v>
      </c>
      <c r="G528" s="39">
        <v>5980</v>
      </c>
      <c r="H528" s="67">
        <v>44561</v>
      </c>
      <c r="I528" s="67">
        <v>49674</v>
      </c>
      <c r="J528" s="40" t="s">
        <v>795</v>
      </c>
      <c r="K528" s="40" t="s">
        <v>796</v>
      </c>
    </row>
    <row r="529" ht="66" customHeight="1" spans="1:11">
      <c r="A529" s="39">
        <v>445</v>
      </c>
      <c r="B529" s="40" t="s">
        <v>1653</v>
      </c>
      <c r="C529" s="40" t="s">
        <v>1654</v>
      </c>
      <c r="D529" s="39" t="s">
        <v>1644</v>
      </c>
      <c r="E529" s="39" t="s">
        <v>620</v>
      </c>
      <c r="F529" s="39">
        <v>1287</v>
      </c>
      <c r="G529" s="39">
        <v>1287</v>
      </c>
      <c r="H529" s="67">
        <v>44561</v>
      </c>
      <c r="I529" s="67">
        <v>49674</v>
      </c>
      <c r="J529" s="40" t="s">
        <v>795</v>
      </c>
      <c r="K529" s="40" t="s">
        <v>796</v>
      </c>
    </row>
    <row r="530" ht="66" customHeight="1" spans="1:11">
      <c r="A530" s="39">
        <v>446</v>
      </c>
      <c r="B530" s="40" t="s">
        <v>1655</v>
      </c>
      <c r="C530" s="40" t="s">
        <v>1656</v>
      </c>
      <c r="D530" s="39" t="s">
        <v>1644</v>
      </c>
      <c r="E530" s="39" t="s">
        <v>620</v>
      </c>
      <c r="F530" s="39">
        <v>1430</v>
      </c>
      <c r="G530" s="39">
        <v>1430</v>
      </c>
      <c r="H530" s="67">
        <v>44561</v>
      </c>
      <c r="I530" s="67">
        <v>49674</v>
      </c>
      <c r="J530" s="40" t="s">
        <v>795</v>
      </c>
      <c r="K530" s="40" t="s">
        <v>796</v>
      </c>
    </row>
    <row r="531" ht="66" customHeight="1" spans="1:11">
      <c r="A531" s="39">
        <v>447</v>
      </c>
      <c r="B531" s="40" t="s">
        <v>1657</v>
      </c>
      <c r="C531" s="40" t="s">
        <v>1658</v>
      </c>
      <c r="D531" s="39" t="s">
        <v>1644</v>
      </c>
      <c r="E531" s="39" t="s">
        <v>620</v>
      </c>
      <c r="F531" s="39">
        <v>858</v>
      </c>
      <c r="G531" s="39">
        <v>858</v>
      </c>
      <c r="H531" s="67">
        <v>44561</v>
      </c>
      <c r="I531" s="67">
        <v>49674</v>
      </c>
      <c r="J531" s="40" t="s">
        <v>795</v>
      </c>
      <c r="K531" s="40" t="s">
        <v>796</v>
      </c>
    </row>
    <row r="532" ht="66" customHeight="1" spans="1:11">
      <c r="A532" s="39">
        <v>448</v>
      </c>
      <c r="B532" s="40" t="s">
        <v>1659</v>
      </c>
      <c r="C532" s="40" t="s">
        <v>1658</v>
      </c>
      <c r="D532" s="39" t="s">
        <v>1644</v>
      </c>
      <c r="E532" s="39" t="s">
        <v>620</v>
      </c>
      <c r="F532" s="39">
        <v>858</v>
      </c>
      <c r="G532" s="39">
        <v>858</v>
      </c>
      <c r="H532" s="67">
        <v>44561</v>
      </c>
      <c r="I532" s="67">
        <v>49674</v>
      </c>
      <c r="J532" s="40" t="s">
        <v>795</v>
      </c>
      <c r="K532" s="40" t="s">
        <v>796</v>
      </c>
    </row>
    <row r="533" ht="66" customHeight="1" spans="1:11">
      <c r="A533" s="39">
        <v>449</v>
      </c>
      <c r="B533" s="40" t="s">
        <v>1660</v>
      </c>
      <c r="C533" s="40" t="s">
        <v>1661</v>
      </c>
      <c r="D533" s="39" t="s">
        <v>1644</v>
      </c>
      <c r="E533" s="39" t="s">
        <v>620</v>
      </c>
      <c r="F533" s="39">
        <v>1716</v>
      </c>
      <c r="G533" s="39">
        <v>1716</v>
      </c>
      <c r="H533" s="67">
        <v>44561</v>
      </c>
      <c r="I533" s="67">
        <v>49674</v>
      </c>
      <c r="J533" s="40" t="s">
        <v>795</v>
      </c>
      <c r="K533" s="40" t="s">
        <v>796</v>
      </c>
    </row>
    <row r="534" ht="66" customHeight="1" spans="1:11">
      <c r="A534" s="39">
        <v>450</v>
      </c>
      <c r="B534" s="40" t="s">
        <v>1662</v>
      </c>
      <c r="C534" s="40" t="s">
        <v>1663</v>
      </c>
      <c r="D534" s="39" t="s">
        <v>858</v>
      </c>
      <c r="E534" s="39" t="s">
        <v>620</v>
      </c>
      <c r="F534" s="39">
        <v>1854.57142857143</v>
      </c>
      <c r="G534" s="39">
        <v>1854.57142857143</v>
      </c>
      <c r="H534" s="67">
        <v>44197</v>
      </c>
      <c r="I534" s="67">
        <v>44561</v>
      </c>
      <c r="J534" s="40" t="s">
        <v>795</v>
      </c>
      <c r="K534" s="40" t="s">
        <v>796</v>
      </c>
    </row>
    <row r="535" ht="66" customHeight="1" spans="1:11">
      <c r="A535" s="39">
        <v>451</v>
      </c>
      <c r="B535" s="40" t="s">
        <v>1664</v>
      </c>
      <c r="C535" s="40" t="s">
        <v>1656</v>
      </c>
      <c r="D535" s="39" t="s">
        <v>1153</v>
      </c>
      <c r="E535" s="39" t="s">
        <v>620</v>
      </c>
      <c r="F535" s="39">
        <v>1507.71428571429</v>
      </c>
      <c r="G535" s="39">
        <v>1507.71428571429</v>
      </c>
      <c r="H535" s="67">
        <v>44197</v>
      </c>
      <c r="I535" s="67">
        <v>44561</v>
      </c>
      <c r="J535" s="40" t="s">
        <v>795</v>
      </c>
      <c r="K535" s="40" t="s">
        <v>796</v>
      </c>
    </row>
    <row r="536" ht="66" customHeight="1" spans="1:11">
      <c r="A536" s="39">
        <v>452</v>
      </c>
      <c r="B536" s="40" t="s">
        <v>1665</v>
      </c>
      <c r="C536" s="40" t="s">
        <v>1663</v>
      </c>
      <c r="D536" s="39" t="s">
        <v>791</v>
      </c>
      <c r="E536" s="39" t="s">
        <v>620</v>
      </c>
      <c r="F536" s="39">
        <v>1619.42857142857</v>
      </c>
      <c r="G536" s="39">
        <v>1619.42857142857</v>
      </c>
      <c r="H536" s="67">
        <v>44197</v>
      </c>
      <c r="I536" s="67">
        <v>44926</v>
      </c>
      <c r="J536" s="40" t="s">
        <v>795</v>
      </c>
      <c r="K536" s="40" t="s">
        <v>796</v>
      </c>
    </row>
    <row r="537" ht="66" customHeight="1" spans="1:11">
      <c r="A537" s="39">
        <v>453</v>
      </c>
      <c r="B537" s="40" t="s">
        <v>1666</v>
      </c>
      <c r="C537" s="40" t="s">
        <v>1667</v>
      </c>
      <c r="D537" s="39" t="s">
        <v>767</v>
      </c>
      <c r="E537" s="39" t="s">
        <v>620</v>
      </c>
      <c r="F537" s="39">
        <v>1471.71428571429</v>
      </c>
      <c r="G537" s="39">
        <v>1471.71428571429</v>
      </c>
      <c r="H537" s="67">
        <v>44197</v>
      </c>
      <c r="I537" s="67">
        <v>44926</v>
      </c>
      <c r="J537" s="40" t="s">
        <v>795</v>
      </c>
      <c r="K537" s="40" t="s">
        <v>796</v>
      </c>
    </row>
    <row r="538" ht="66" customHeight="1" spans="1:11">
      <c r="A538" s="39">
        <v>454</v>
      </c>
      <c r="B538" s="40" t="s">
        <v>1668</v>
      </c>
      <c r="C538" s="40" t="s">
        <v>1669</v>
      </c>
      <c r="D538" s="39" t="s">
        <v>815</v>
      </c>
      <c r="E538" s="39" t="s">
        <v>620</v>
      </c>
      <c r="F538" s="39">
        <v>1651.42857142857</v>
      </c>
      <c r="G538" s="39">
        <v>1651.42857142857</v>
      </c>
      <c r="H538" s="67">
        <v>44561</v>
      </c>
      <c r="I538" s="67">
        <v>45291</v>
      </c>
      <c r="J538" s="40" t="s">
        <v>795</v>
      </c>
      <c r="K538" s="40" t="s">
        <v>796</v>
      </c>
    </row>
    <row r="539" ht="66" customHeight="1" spans="1:11">
      <c r="A539" s="39">
        <v>455</v>
      </c>
      <c r="B539" s="40" t="s">
        <v>1670</v>
      </c>
      <c r="C539" s="40" t="s">
        <v>1671</v>
      </c>
      <c r="D539" s="39" t="s">
        <v>815</v>
      </c>
      <c r="E539" s="39" t="s">
        <v>620</v>
      </c>
      <c r="F539" s="39">
        <v>1448.57142857143</v>
      </c>
      <c r="G539" s="39">
        <v>1448.57142857143</v>
      </c>
      <c r="H539" s="67">
        <v>44561</v>
      </c>
      <c r="I539" s="67">
        <v>45291</v>
      </c>
      <c r="J539" s="40" t="s">
        <v>795</v>
      </c>
      <c r="K539" s="40" t="s">
        <v>796</v>
      </c>
    </row>
    <row r="540" ht="66" customHeight="1" spans="1:11">
      <c r="A540" s="39">
        <v>456</v>
      </c>
      <c r="B540" s="40" t="s">
        <v>1672</v>
      </c>
      <c r="C540" s="40" t="s">
        <v>1673</v>
      </c>
      <c r="D540" s="39" t="s">
        <v>869</v>
      </c>
      <c r="E540" s="39" t="s">
        <v>620</v>
      </c>
      <c r="F540" s="39">
        <v>1356.57142857143</v>
      </c>
      <c r="G540" s="39">
        <v>1356.57142857143</v>
      </c>
      <c r="H540" s="67">
        <v>44561</v>
      </c>
      <c r="I540" s="67">
        <v>45657</v>
      </c>
      <c r="J540" s="40" t="s">
        <v>795</v>
      </c>
      <c r="K540" s="40" t="s">
        <v>796</v>
      </c>
    </row>
    <row r="541" ht="66" customHeight="1" spans="1:11">
      <c r="A541" s="39">
        <v>457</v>
      </c>
      <c r="B541" s="40" t="s">
        <v>1674</v>
      </c>
      <c r="C541" s="40" t="s">
        <v>1675</v>
      </c>
      <c r="D541" s="39" t="s">
        <v>869</v>
      </c>
      <c r="E541" s="39" t="s">
        <v>620</v>
      </c>
      <c r="F541" s="39">
        <v>1284.28571428571</v>
      </c>
      <c r="G541" s="39">
        <v>1284.28571428571</v>
      </c>
      <c r="H541" s="67">
        <v>44561</v>
      </c>
      <c r="I541" s="67">
        <v>45657</v>
      </c>
      <c r="J541" s="40" t="s">
        <v>795</v>
      </c>
      <c r="K541" s="40" t="s">
        <v>796</v>
      </c>
    </row>
    <row r="542" ht="66" customHeight="1" spans="1:11">
      <c r="A542" s="39">
        <v>458</v>
      </c>
      <c r="B542" s="40" t="s">
        <v>1676</v>
      </c>
      <c r="C542" s="40" t="s">
        <v>1677</v>
      </c>
      <c r="D542" s="39" t="s">
        <v>595</v>
      </c>
      <c r="E542" s="39" t="s">
        <v>620</v>
      </c>
      <c r="F542" s="39">
        <v>1750.85714285714</v>
      </c>
      <c r="G542" s="39">
        <v>1750.85714285714</v>
      </c>
      <c r="H542" s="67">
        <v>44561</v>
      </c>
      <c r="I542" s="67">
        <v>46022</v>
      </c>
      <c r="J542" s="40" t="s">
        <v>795</v>
      </c>
      <c r="K542" s="40" t="s">
        <v>796</v>
      </c>
    </row>
    <row r="543" ht="66" customHeight="1" spans="1:11">
      <c r="A543" s="39">
        <v>459</v>
      </c>
      <c r="B543" s="40" t="s">
        <v>1678</v>
      </c>
      <c r="C543" s="40" t="s">
        <v>1679</v>
      </c>
      <c r="D543" s="39" t="s">
        <v>595</v>
      </c>
      <c r="E543" s="39" t="s">
        <v>620</v>
      </c>
      <c r="F543" s="39">
        <v>1568.57142857143</v>
      </c>
      <c r="G543" s="39">
        <v>1568.57142857143</v>
      </c>
      <c r="H543" s="67">
        <v>44561</v>
      </c>
      <c r="I543" s="67">
        <v>46022</v>
      </c>
      <c r="J543" s="40" t="s">
        <v>795</v>
      </c>
      <c r="K543" s="40" t="s">
        <v>796</v>
      </c>
    </row>
    <row r="544" ht="66" customHeight="1" spans="1:11">
      <c r="A544" s="39">
        <v>460</v>
      </c>
      <c r="B544" s="40" t="s">
        <v>1680</v>
      </c>
      <c r="C544" s="40" t="s">
        <v>1681</v>
      </c>
      <c r="D544" s="39" t="s">
        <v>799</v>
      </c>
      <c r="E544" s="39" t="s">
        <v>620</v>
      </c>
      <c r="F544" s="39">
        <v>1728.57142857143</v>
      </c>
      <c r="G544" s="39">
        <v>200</v>
      </c>
      <c r="H544" s="67">
        <v>44561</v>
      </c>
      <c r="I544" s="67">
        <v>46387</v>
      </c>
      <c r="J544" s="40" t="s">
        <v>795</v>
      </c>
      <c r="K544" s="40" t="s">
        <v>796</v>
      </c>
    </row>
    <row r="545" ht="66" customHeight="1" spans="1:11">
      <c r="A545" s="39">
        <v>461</v>
      </c>
      <c r="B545" s="40" t="s">
        <v>1682</v>
      </c>
      <c r="C545" s="40" t="s">
        <v>1681</v>
      </c>
      <c r="D545" s="39" t="s">
        <v>799</v>
      </c>
      <c r="E545" s="39" t="s">
        <v>620</v>
      </c>
      <c r="F545" s="39">
        <v>1008.57142857143</v>
      </c>
      <c r="G545" s="39">
        <v>200</v>
      </c>
      <c r="H545" s="67">
        <v>44561</v>
      </c>
      <c r="I545" s="67">
        <v>46387</v>
      </c>
      <c r="J545" s="40" t="s">
        <v>795</v>
      </c>
      <c r="K545" s="40" t="s">
        <v>796</v>
      </c>
    </row>
    <row r="546" ht="66" customHeight="1" spans="1:11">
      <c r="A546" s="39">
        <v>462</v>
      </c>
      <c r="B546" s="40" t="s">
        <v>1683</v>
      </c>
      <c r="C546" s="40" t="s">
        <v>1681</v>
      </c>
      <c r="D546" s="39" t="s">
        <v>804</v>
      </c>
      <c r="E546" s="39" t="s">
        <v>620</v>
      </c>
      <c r="F546" s="39">
        <v>951.428571428571</v>
      </c>
      <c r="G546" s="39">
        <v>200</v>
      </c>
      <c r="H546" s="67">
        <v>44561</v>
      </c>
      <c r="I546" s="67">
        <v>46752</v>
      </c>
      <c r="J546" s="40" t="s">
        <v>795</v>
      </c>
      <c r="K546" s="40" t="s">
        <v>796</v>
      </c>
    </row>
    <row r="547" ht="66" customHeight="1" spans="1:11">
      <c r="A547" s="39">
        <v>463</v>
      </c>
      <c r="B547" s="40" t="s">
        <v>1684</v>
      </c>
      <c r="C547" s="40" t="s">
        <v>1685</v>
      </c>
      <c r="D547" s="39" t="s">
        <v>804</v>
      </c>
      <c r="E547" s="39" t="s">
        <v>620</v>
      </c>
      <c r="F547" s="39">
        <v>1082.85714285714</v>
      </c>
      <c r="G547" s="39">
        <v>200</v>
      </c>
      <c r="H547" s="67">
        <v>44561</v>
      </c>
      <c r="I547" s="67">
        <v>46752</v>
      </c>
      <c r="J547" s="40" t="s">
        <v>795</v>
      </c>
      <c r="K547" s="40" t="s">
        <v>796</v>
      </c>
    </row>
    <row r="548" ht="66" customHeight="1" spans="1:11">
      <c r="A548" s="39">
        <v>464</v>
      </c>
      <c r="B548" s="40" t="s">
        <v>1686</v>
      </c>
      <c r="C548" s="40" t="s">
        <v>1685</v>
      </c>
      <c r="D548" s="39" t="s">
        <v>894</v>
      </c>
      <c r="E548" s="39" t="s">
        <v>620</v>
      </c>
      <c r="F548" s="39">
        <v>960</v>
      </c>
      <c r="G548" s="39">
        <v>200</v>
      </c>
      <c r="H548" s="67">
        <v>44561</v>
      </c>
      <c r="I548" s="67">
        <v>47118</v>
      </c>
      <c r="J548" s="40" t="s">
        <v>795</v>
      </c>
      <c r="K548" s="40" t="s">
        <v>796</v>
      </c>
    </row>
    <row r="549" ht="66" customHeight="1" spans="1:11">
      <c r="A549" s="39">
        <v>465</v>
      </c>
      <c r="B549" s="40" t="s">
        <v>1687</v>
      </c>
      <c r="C549" s="40" t="s">
        <v>1688</v>
      </c>
      <c r="D549" s="39" t="s">
        <v>894</v>
      </c>
      <c r="E549" s="39" t="s">
        <v>620</v>
      </c>
      <c r="F549" s="39">
        <v>1612.85714285714</v>
      </c>
      <c r="G549" s="39">
        <v>200</v>
      </c>
      <c r="H549" s="67">
        <v>44561</v>
      </c>
      <c r="I549" s="67">
        <v>47118</v>
      </c>
      <c r="J549" s="40" t="s">
        <v>795</v>
      </c>
      <c r="K549" s="40" t="s">
        <v>796</v>
      </c>
    </row>
    <row r="550" ht="66" customHeight="1" spans="1:11">
      <c r="A550" s="39">
        <v>466</v>
      </c>
      <c r="B550" s="40" t="s">
        <v>1689</v>
      </c>
      <c r="C550" s="40" t="s">
        <v>1690</v>
      </c>
      <c r="D550" s="39" t="s">
        <v>911</v>
      </c>
      <c r="E550" s="39" t="s">
        <v>620</v>
      </c>
      <c r="F550" s="39">
        <v>1678.57142857143</v>
      </c>
      <c r="G550" s="39">
        <v>200</v>
      </c>
      <c r="H550" s="67">
        <v>44561</v>
      </c>
      <c r="I550" s="67">
        <v>47483</v>
      </c>
      <c r="J550" s="40" t="s">
        <v>795</v>
      </c>
      <c r="K550" s="40" t="s">
        <v>796</v>
      </c>
    </row>
    <row r="551" ht="66" customHeight="1" spans="1:11">
      <c r="A551" s="39">
        <v>467</v>
      </c>
      <c r="B551" s="40" t="s">
        <v>1691</v>
      </c>
      <c r="C551" s="40" t="s">
        <v>1663</v>
      </c>
      <c r="D551" s="39" t="s">
        <v>911</v>
      </c>
      <c r="E551" s="39" t="s">
        <v>620</v>
      </c>
      <c r="F551" s="39">
        <v>1011.42857142857</v>
      </c>
      <c r="G551" s="39">
        <v>200</v>
      </c>
      <c r="H551" s="67">
        <v>44561</v>
      </c>
      <c r="I551" s="67">
        <v>47483</v>
      </c>
      <c r="J551" s="40" t="s">
        <v>795</v>
      </c>
      <c r="K551" s="40" t="s">
        <v>796</v>
      </c>
    </row>
    <row r="552" ht="66" customHeight="1" spans="1:11">
      <c r="A552" s="39">
        <v>468</v>
      </c>
      <c r="B552" s="40" t="s">
        <v>1692</v>
      </c>
      <c r="C552" s="40" t="s">
        <v>1667</v>
      </c>
      <c r="D552" s="39" t="s">
        <v>920</v>
      </c>
      <c r="E552" s="39" t="s">
        <v>620</v>
      </c>
      <c r="F552" s="39">
        <v>982.857142857143</v>
      </c>
      <c r="G552" s="39">
        <v>200</v>
      </c>
      <c r="H552" s="67">
        <v>44561</v>
      </c>
      <c r="I552" s="67">
        <v>47848</v>
      </c>
      <c r="J552" s="40" t="s">
        <v>795</v>
      </c>
      <c r="K552" s="40" t="s">
        <v>796</v>
      </c>
    </row>
    <row r="553" ht="66" customHeight="1" spans="1:11">
      <c r="A553" s="39">
        <v>469</v>
      </c>
      <c r="B553" s="40" t="s">
        <v>1693</v>
      </c>
      <c r="C553" s="40" t="s">
        <v>1685</v>
      </c>
      <c r="D553" s="39" t="s">
        <v>920</v>
      </c>
      <c r="E553" s="39" t="s">
        <v>620</v>
      </c>
      <c r="F553" s="39">
        <v>1091.42857142857</v>
      </c>
      <c r="G553" s="39">
        <v>200</v>
      </c>
      <c r="H553" s="67">
        <v>44561</v>
      </c>
      <c r="I553" s="67">
        <v>47848</v>
      </c>
      <c r="J553" s="40" t="s">
        <v>795</v>
      </c>
      <c r="K553" s="40" t="s">
        <v>796</v>
      </c>
    </row>
    <row r="554" ht="66" customHeight="1" spans="1:11">
      <c r="A554" s="39">
        <v>470</v>
      </c>
      <c r="B554" s="40" t="s">
        <v>1694</v>
      </c>
      <c r="C554" s="40" t="s">
        <v>1667</v>
      </c>
      <c r="D554" s="39" t="s">
        <v>1588</v>
      </c>
      <c r="E554" s="39" t="s">
        <v>620</v>
      </c>
      <c r="F554" s="39">
        <v>1165.71428571429</v>
      </c>
      <c r="G554" s="39">
        <v>200</v>
      </c>
      <c r="H554" s="67">
        <v>44561</v>
      </c>
      <c r="I554" s="67">
        <v>48213</v>
      </c>
      <c r="J554" s="40" t="s">
        <v>795</v>
      </c>
      <c r="K554" s="40" t="s">
        <v>796</v>
      </c>
    </row>
    <row r="555" ht="66" customHeight="1" spans="1:11">
      <c r="A555" s="39">
        <v>471</v>
      </c>
      <c r="B555" s="40" t="s">
        <v>1695</v>
      </c>
      <c r="C555" s="40" t="s">
        <v>1696</v>
      </c>
      <c r="D555" s="39" t="s">
        <v>1588</v>
      </c>
      <c r="E555" s="39" t="s">
        <v>620</v>
      </c>
      <c r="F555" s="39">
        <v>1442.85714285714</v>
      </c>
      <c r="G555" s="39">
        <v>200</v>
      </c>
      <c r="H555" s="67">
        <v>44561</v>
      </c>
      <c r="I555" s="67">
        <v>48213</v>
      </c>
      <c r="J555" s="40" t="s">
        <v>795</v>
      </c>
      <c r="K555" s="40" t="s">
        <v>796</v>
      </c>
    </row>
    <row r="556" ht="66" customHeight="1" spans="1:11">
      <c r="A556" s="39">
        <v>472</v>
      </c>
      <c r="B556" s="40" t="s">
        <v>1697</v>
      </c>
      <c r="C556" s="40" t="s">
        <v>1698</v>
      </c>
      <c r="D556" s="39" t="s">
        <v>1595</v>
      </c>
      <c r="E556" s="39" t="s">
        <v>620</v>
      </c>
      <c r="F556" s="39">
        <v>1654.28571428571</v>
      </c>
      <c r="G556" s="39">
        <v>200</v>
      </c>
      <c r="H556" s="67">
        <v>44561</v>
      </c>
      <c r="I556" s="67">
        <v>48579</v>
      </c>
      <c r="J556" s="40" t="s">
        <v>795</v>
      </c>
      <c r="K556" s="40" t="s">
        <v>796</v>
      </c>
    </row>
    <row r="557" ht="66" customHeight="1" spans="1:11">
      <c r="A557" s="39">
        <v>473</v>
      </c>
      <c r="B557" s="40" t="s">
        <v>1699</v>
      </c>
      <c r="C557" s="40" t="s">
        <v>1677</v>
      </c>
      <c r="D557" s="39" t="s">
        <v>1595</v>
      </c>
      <c r="E557" s="39" t="s">
        <v>620</v>
      </c>
      <c r="F557" s="39">
        <v>1580</v>
      </c>
      <c r="G557" s="39">
        <v>200</v>
      </c>
      <c r="H557" s="67">
        <v>44561</v>
      </c>
      <c r="I557" s="67">
        <v>48579</v>
      </c>
      <c r="J557" s="40" t="s">
        <v>795</v>
      </c>
      <c r="K557" s="40" t="s">
        <v>796</v>
      </c>
    </row>
    <row r="558" ht="66" customHeight="1" spans="1:11">
      <c r="A558" s="39">
        <v>474</v>
      </c>
      <c r="B558" s="40" t="s">
        <v>1700</v>
      </c>
      <c r="C558" s="40" t="s">
        <v>1690</v>
      </c>
      <c r="D558" s="39" t="s">
        <v>1610</v>
      </c>
      <c r="E558" s="39" t="s">
        <v>620</v>
      </c>
      <c r="F558" s="39">
        <v>1574.28571428571</v>
      </c>
      <c r="G558" s="39">
        <v>200</v>
      </c>
      <c r="H558" s="67">
        <v>44561</v>
      </c>
      <c r="I558" s="67">
        <v>48944</v>
      </c>
      <c r="J558" s="40" t="s">
        <v>795</v>
      </c>
      <c r="K558" s="40" t="s">
        <v>796</v>
      </c>
    </row>
    <row r="559" ht="66" customHeight="1" spans="1:11">
      <c r="A559" s="39">
        <v>475</v>
      </c>
      <c r="B559" s="40" t="s">
        <v>1701</v>
      </c>
      <c r="C559" s="40" t="s">
        <v>1702</v>
      </c>
      <c r="D559" s="39" t="s">
        <v>1610</v>
      </c>
      <c r="E559" s="39" t="s">
        <v>620</v>
      </c>
      <c r="F559" s="39">
        <v>880</v>
      </c>
      <c r="G559" s="39">
        <v>200</v>
      </c>
      <c r="H559" s="67">
        <v>44561</v>
      </c>
      <c r="I559" s="67">
        <v>48944</v>
      </c>
      <c r="J559" s="40" t="s">
        <v>795</v>
      </c>
      <c r="K559" s="40" t="s">
        <v>796</v>
      </c>
    </row>
    <row r="560" ht="66" customHeight="1" spans="1:11">
      <c r="A560" s="39">
        <v>476</v>
      </c>
      <c r="B560" s="40" t="s">
        <v>1703</v>
      </c>
      <c r="C560" s="40" t="s">
        <v>1667</v>
      </c>
      <c r="D560" s="39" t="s">
        <v>1625</v>
      </c>
      <c r="E560" s="39" t="s">
        <v>620</v>
      </c>
      <c r="F560" s="39">
        <v>1277.71428571429</v>
      </c>
      <c r="G560" s="39">
        <v>200</v>
      </c>
      <c r="H560" s="67">
        <v>44561</v>
      </c>
      <c r="I560" s="67">
        <v>49309</v>
      </c>
      <c r="J560" s="40" t="s">
        <v>795</v>
      </c>
      <c r="K560" s="40" t="s">
        <v>796</v>
      </c>
    </row>
    <row r="561" ht="66" customHeight="1" spans="1:11">
      <c r="A561" s="39">
        <v>477</v>
      </c>
      <c r="B561" s="40" t="s">
        <v>1704</v>
      </c>
      <c r="C561" s="40" t="s">
        <v>1661</v>
      </c>
      <c r="D561" s="39" t="s">
        <v>1625</v>
      </c>
      <c r="E561" s="39" t="s">
        <v>620</v>
      </c>
      <c r="F561" s="39">
        <v>1243.14285714286</v>
      </c>
      <c r="G561" s="39">
        <v>200</v>
      </c>
      <c r="H561" s="67">
        <v>44561</v>
      </c>
      <c r="I561" s="67">
        <v>49309</v>
      </c>
      <c r="J561" s="40" t="s">
        <v>795</v>
      </c>
      <c r="K561" s="40" t="s">
        <v>796</v>
      </c>
    </row>
    <row r="562" ht="66" customHeight="1" spans="1:11">
      <c r="A562" s="39">
        <v>478</v>
      </c>
      <c r="B562" s="40" t="s">
        <v>1705</v>
      </c>
      <c r="C562" s="40" t="s">
        <v>1706</v>
      </c>
      <c r="D562" s="39" t="s">
        <v>1625</v>
      </c>
      <c r="E562" s="39" t="s">
        <v>620</v>
      </c>
      <c r="F562" s="39">
        <v>1282.85714285714</v>
      </c>
      <c r="G562" s="39">
        <v>200</v>
      </c>
      <c r="H562" s="67">
        <v>44561</v>
      </c>
      <c r="I562" s="67">
        <v>49309</v>
      </c>
      <c r="J562" s="40" t="s">
        <v>795</v>
      </c>
      <c r="K562" s="40" t="s">
        <v>796</v>
      </c>
    </row>
    <row r="563" ht="66" customHeight="1" spans="1:11">
      <c r="A563" s="39">
        <v>479</v>
      </c>
      <c r="B563" s="40" t="s">
        <v>1707</v>
      </c>
      <c r="C563" s="40" t="s">
        <v>1669</v>
      </c>
      <c r="D563" s="39" t="s">
        <v>1625</v>
      </c>
      <c r="E563" s="39" t="s">
        <v>620</v>
      </c>
      <c r="F563" s="39">
        <v>1604.85714285714</v>
      </c>
      <c r="G563" s="39">
        <v>200</v>
      </c>
      <c r="H563" s="67">
        <v>44561</v>
      </c>
      <c r="I563" s="67">
        <v>49309</v>
      </c>
      <c r="J563" s="40" t="s">
        <v>795</v>
      </c>
      <c r="K563" s="40" t="s">
        <v>796</v>
      </c>
    </row>
    <row r="564" ht="66" customHeight="1" spans="1:11">
      <c r="A564" s="39">
        <v>480</v>
      </c>
      <c r="B564" s="40" t="s">
        <v>1708</v>
      </c>
      <c r="C564" s="40" t="s">
        <v>1679</v>
      </c>
      <c r="D564" s="39" t="s">
        <v>1644</v>
      </c>
      <c r="E564" s="39" t="s">
        <v>620</v>
      </c>
      <c r="F564" s="39">
        <v>1165.71428571429</v>
      </c>
      <c r="G564" s="39">
        <v>200</v>
      </c>
      <c r="H564" s="67">
        <v>44561</v>
      </c>
      <c r="I564" s="67">
        <v>49674</v>
      </c>
      <c r="J564" s="40" t="s">
        <v>795</v>
      </c>
      <c r="K564" s="40" t="s">
        <v>796</v>
      </c>
    </row>
    <row r="565" ht="66" customHeight="1" spans="1:11">
      <c r="A565" s="39">
        <v>481</v>
      </c>
      <c r="B565" s="40" t="s">
        <v>1709</v>
      </c>
      <c r="C565" s="40" t="s">
        <v>1685</v>
      </c>
      <c r="D565" s="39" t="s">
        <v>1644</v>
      </c>
      <c r="E565" s="39" t="s">
        <v>620</v>
      </c>
      <c r="F565" s="39">
        <v>1320</v>
      </c>
      <c r="G565" s="39">
        <v>200</v>
      </c>
      <c r="H565" s="67">
        <v>44561</v>
      </c>
      <c r="I565" s="67">
        <v>49674</v>
      </c>
      <c r="J565" s="40" t="s">
        <v>795</v>
      </c>
      <c r="K565" s="40" t="s">
        <v>796</v>
      </c>
    </row>
    <row r="566" ht="66" customHeight="1" spans="1:11">
      <c r="A566" s="39">
        <v>482</v>
      </c>
      <c r="B566" s="40" t="s">
        <v>1710</v>
      </c>
      <c r="C566" s="40" t="s">
        <v>1679</v>
      </c>
      <c r="D566" s="39" t="s">
        <v>1644</v>
      </c>
      <c r="E566" s="39" t="s">
        <v>620</v>
      </c>
      <c r="F566" s="39">
        <v>1180</v>
      </c>
      <c r="G566" s="39">
        <v>200</v>
      </c>
      <c r="H566" s="67">
        <v>44561</v>
      </c>
      <c r="I566" s="67">
        <v>49674</v>
      </c>
      <c r="J566" s="40" t="s">
        <v>795</v>
      </c>
      <c r="K566" s="40" t="s">
        <v>796</v>
      </c>
    </row>
    <row r="567" ht="66" customHeight="1" spans="1:11">
      <c r="A567" s="39">
        <v>483</v>
      </c>
      <c r="B567" s="40" t="s">
        <v>1711</v>
      </c>
      <c r="C567" s="40" t="s">
        <v>1667</v>
      </c>
      <c r="D567" s="39" t="s">
        <v>1644</v>
      </c>
      <c r="E567" s="39" t="s">
        <v>620</v>
      </c>
      <c r="F567" s="39">
        <v>1270.28571428571</v>
      </c>
      <c r="G567" s="39">
        <v>200</v>
      </c>
      <c r="H567" s="67">
        <v>44561</v>
      </c>
      <c r="I567" s="67">
        <v>49674</v>
      </c>
      <c r="J567" s="40" t="s">
        <v>795</v>
      </c>
      <c r="K567" s="40" t="s">
        <v>796</v>
      </c>
    </row>
    <row r="568" ht="66" customHeight="1" spans="1:11">
      <c r="A568" s="39">
        <v>484</v>
      </c>
      <c r="B568" s="40" t="s">
        <v>1712</v>
      </c>
      <c r="C568" s="40" t="s">
        <v>1713</v>
      </c>
      <c r="D568" s="39" t="s">
        <v>595</v>
      </c>
      <c r="E568" s="39" t="s">
        <v>620</v>
      </c>
      <c r="F568" s="39">
        <v>743.142857142857</v>
      </c>
      <c r="G568" s="39">
        <v>743.142857142857</v>
      </c>
      <c r="H568" s="67">
        <v>44561</v>
      </c>
      <c r="I568" s="67">
        <v>46022</v>
      </c>
      <c r="J568" s="40" t="s">
        <v>795</v>
      </c>
      <c r="K568" s="40" t="s">
        <v>796</v>
      </c>
    </row>
    <row r="569" ht="66" customHeight="1" spans="1:11">
      <c r="A569" s="39">
        <v>485</v>
      </c>
      <c r="B569" s="40" t="s">
        <v>1714</v>
      </c>
      <c r="C569" s="40" t="s">
        <v>1715</v>
      </c>
      <c r="D569" s="39" t="s">
        <v>595</v>
      </c>
      <c r="E569" s="39" t="s">
        <v>620</v>
      </c>
      <c r="F569" s="39">
        <v>714</v>
      </c>
      <c r="G569" s="39">
        <v>714</v>
      </c>
      <c r="H569" s="67">
        <v>44561</v>
      </c>
      <c r="I569" s="67">
        <v>46022</v>
      </c>
      <c r="J569" s="40" t="s">
        <v>795</v>
      </c>
      <c r="K569" s="40" t="s">
        <v>796</v>
      </c>
    </row>
    <row r="570" ht="66" customHeight="1" spans="1:11">
      <c r="A570" s="39">
        <v>486</v>
      </c>
      <c r="B570" s="40" t="s">
        <v>1716</v>
      </c>
      <c r="C570" s="40" t="s">
        <v>1717</v>
      </c>
      <c r="D570" s="39" t="s">
        <v>595</v>
      </c>
      <c r="E570" s="39" t="s">
        <v>620</v>
      </c>
      <c r="F570" s="39">
        <v>715.714285714286</v>
      </c>
      <c r="G570" s="39">
        <v>715.714285714286</v>
      </c>
      <c r="H570" s="67">
        <v>44561</v>
      </c>
      <c r="I570" s="67">
        <v>46022</v>
      </c>
      <c r="J570" s="40" t="s">
        <v>795</v>
      </c>
      <c r="K570" s="40" t="s">
        <v>796</v>
      </c>
    </row>
    <row r="571" ht="66" customHeight="1" spans="1:11">
      <c r="A571" s="39">
        <v>487</v>
      </c>
      <c r="B571" s="40" t="s">
        <v>1718</v>
      </c>
      <c r="C571" s="40" t="s">
        <v>1719</v>
      </c>
      <c r="D571" s="39" t="s">
        <v>595</v>
      </c>
      <c r="E571" s="39" t="s">
        <v>620</v>
      </c>
      <c r="F571" s="39">
        <v>707.142857142857</v>
      </c>
      <c r="G571" s="39">
        <v>707.142857142857</v>
      </c>
      <c r="H571" s="67">
        <v>44561</v>
      </c>
      <c r="I571" s="67">
        <v>46022</v>
      </c>
      <c r="J571" s="40" t="s">
        <v>795</v>
      </c>
      <c r="K571" s="40" t="s">
        <v>796</v>
      </c>
    </row>
    <row r="572" ht="66" customHeight="1" spans="1:11">
      <c r="A572" s="39">
        <v>488</v>
      </c>
      <c r="B572" s="40" t="s">
        <v>1720</v>
      </c>
      <c r="C572" s="40" t="s">
        <v>1721</v>
      </c>
      <c r="D572" s="39" t="s">
        <v>595</v>
      </c>
      <c r="E572" s="39" t="s">
        <v>620</v>
      </c>
      <c r="F572" s="39">
        <v>702.857142857143</v>
      </c>
      <c r="G572" s="39">
        <v>702.857142857143</v>
      </c>
      <c r="H572" s="67">
        <v>44561</v>
      </c>
      <c r="I572" s="67">
        <v>46022</v>
      </c>
      <c r="J572" s="40" t="s">
        <v>795</v>
      </c>
      <c r="K572" s="40" t="s">
        <v>796</v>
      </c>
    </row>
    <row r="573" ht="66" customHeight="1" spans="1:11">
      <c r="A573" s="39">
        <v>489</v>
      </c>
      <c r="B573" s="40" t="s">
        <v>1722</v>
      </c>
      <c r="C573" s="40" t="s">
        <v>1723</v>
      </c>
      <c r="D573" s="39" t="s">
        <v>595</v>
      </c>
      <c r="E573" s="39" t="s">
        <v>620</v>
      </c>
      <c r="F573" s="39">
        <v>700.857142857143</v>
      </c>
      <c r="G573" s="39">
        <v>700.857142857143</v>
      </c>
      <c r="H573" s="67">
        <v>44561</v>
      </c>
      <c r="I573" s="67">
        <v>46022</v>
      </c>
      <c r="J573" s="40" t="s">
        <v>795</v>
      </c>
      <c r="K573" s="40" t="s">
        <v>796</v>
      </c>
    </row>
    <row r="574" ht="66" customHeight="1" spans="1:11">
      <c r="A574" s="39">
        <v>490</v>
      </c>
      <c r="B574" s="40" t="s">
        <v>1724</v>
      </c>
      <c r="C574" s="40" t="s">
        <v>1725</v>
      </c>
      <c r="D574" s="39" t="s">
        <v>595</v>
      </c>
      <c r="E574" s="39" t="s">
        <v>620</v>
      </c>
      <c r="F574" s="39">
        <v>708.571428571429</v>
      </c>
      <c r="G574" s="39">
        <v>708.571428571429</v>
      </c>
      <c r="H574" s="67">
        <v>44561</v>
      </c>
      <c r="I574" s="67">
        <v>46022</v>
      </c>
      <c r="J574" s="40" t="s">
        <v>795</v>
      </c>
      <c r="K574" s="40" t="s">
        <v>796</v>
      </c>
    </row>
    <row r="575" ht="66" customHeight="1" spans="1:11">
      <c r="A575" s="39">
        <v>491</v>
      </c>
      <c r="B575" s="40" t="s">
        <v>1726</v>
      </c>
      <c r="C575" s="40" t="s">
        <v>1727</v>
      </c>
      <c r="D575" s="39" t="s">
        <v>595</v>
      </c>
      <c r="E575" s="39" t="s">
        <v>620</v>
      </c>
      <c r="F575" s="39">
        <v>698.285714285714</v>
      </c>
      <c r="G575" s="39">
        <v>698.285714285714</v>
      </c>
      <c r="H575" s="67">
        <v>44561</v>
      </c>
      <c r="I575" s="67">
        <v>46022</v>
      </c>
      <c r="J575" s="40" t="s">
        <v>795</v>
      </c>
      <c r="K575" s="40" t="s">
        <v>796</v>
      </c>
    </row>
    <row r="576" ht="66" customHeight="1" spans="1:11">
      <c r="A576" s="39">
        <v>492</v>
      </c>
      <c r="B576" s="40" t="s">
        <v>1728</v>
      </c>
      <c r="C576" s="40" t="s">
        <v>1729</v>
      </c>
      <c r="D576" s="39" t="s">
        <v>595</v>
      </c>
      <c r="E576" s="39" t="s">
        <v>620</v>
      </c>
      <c r="F576" s="39">
        <v>702</v>
      </c>
      <c r="G576" s="39">
        <v>702</v>
      </c>
      <c r="H576" s="67">
        <v>44561</v>
      </c>
      <c r="I576" s="67">
        <v>46022</v>
      </c>
      <c r="J576" s="40" t="s">
        <v>795</v>
      </c>
      <c r="K576" s="40" t="s">
        <v>796</v>
      </c>
    </row>
    <row r="577" ht="66" customHeight="1" spans="1:11">
      <c r="A577" s="39">
        <v>493</v>
      </c>
      <c r="B577" s="40" t="s">
        <v>1730</v>
      </c>
      <c r="C577" s="40" t="s">
        <v>1731</v>
      </c>
      <c r="D577" s="39" t="s">
        <v>595</v>
      </c>
      <c r="E577" s="39" t="s">
        <v>620</v>
      </c>
      <c r="F577" s="39">
        <v>716</v>
      </c>
      <c r="G577" s="39">
        <v>716</v>
      </c>
      <c r="H577" s="67">
        <v>44561</v>
      </c>
      <c r="I577" s="67">
        <v>46022</v>
      </c>
      <c r="J577" s="40" t="s">
        <v>795</v>
      </c>
      <c r="K577" s="40" t="s">
        <v>796</v>
      </c>
    </row>
    <row r="578" ht="66" customHeight="1" spans="1:11">
      <c r="A578" s="39">
        <v>494</v>
      </c>
      <c r="B578" s="40" t="s">
        <v>1732</v>
      </c>
      <c r="C578" s="40" t="s">
        <v>1733</v>
      </c>
      <c r="D578" s="39" t="s">
        <v>595</v>
      </c>
      <c r="E578" s="39" t="s">
        <v>620</v>
      </c>
      <c r="F578" s="39">
        <v>707.714285714286</v>
      </c>
      <c r="G578" s="39">
        <v>707.714285714286</v>
      </c>
      <c r="H578" s="67">
        <v>44561</v>
      </c>
      <c r="I578" s="67">
        <v>46022</v>
      </c>
      <c r="J578" s="40" t="s">
        <v>795</v>
      </c>
      <c r="K578" s="40" t="s">
        <v>796</v>
      </c>
    </row>
    <row r="579" ht="120" customHeight="1" spans="1:11">
      <c r="A579" s="39">
        <v>495</v>
      </c>
      <c r="B579" s="40" t="s">
        <v>1734</v>
      </c>
      <c r="C579" s="40" t="s">
        <v>1735</v>
      </c>
      <c r="D579" s="39" t="s">
        <v>1736</v>
      </c>
      <c r="E579" s="39" t="s">
        <v>620</v>
      </c>
      <c r="F579" s="39">
        <v>303750</v>
      </c>
      <c r="G579" s="39">
        <v>303750</v>
      </c>
      <c r="H579" s="67">
        <v>44926</v>
      </c>
      <c r="I579" s="67">
        <v>45657</v>
      </c>
      <c r="J579" s="40" t="s">
        <v>795</v>
      </c>
      <c r="K579" s="40" t="s">
        <v>796</v>
      </c>
    </row>
    <row r="580" ht="123" customHeight="1" spans="1:11">
      <c r="A580" s="39">
        <v>496</v>
      </c>
      <c r="B580" s="40" t="s">
        <v>1737</v>
      </c>
      <c r="C580" s="40" t="s">
        <v>1738</v>
      </c>
      <c r="D580" s="39" t="s">
        <v>1428</v>
      </c>
      <c r="E580" s="39" t="s">
        <v>620</v>
      </c>
      <c r="F580" s="39">
        <v>157500</v>
      </c>
      <c r="G580" s="39"/>
      <c r="H580" s="71">
        <v>48213</v>
      </c>
      <c r="I580" s="67">
        <v>49674</v>
      </c>
      <c r="J580" s="40" t="s">
        <v>795</v>
      </c>
      <c r="K580" s="40" t="s">
        <v>796</v>
      </c>
    </row>
    <row r="581" ht="120" customHeight="1" spans="1:11">
      <c r="A581" s="39">
        <v>497</v>
      </c>
      <c r="B581" s="40" t="s">
        <v>1739</v>
      </c>
      <c r="C581" s="40" t="s">
        <v>1740</v>
      </c>
      <c r="D581" s="39" t="s">
        <v>1428</v>
      </c>
      <c r="E581" s="39" t="s">
        <v>620</v>
      </c>
      <c r="F581" s="39">
        <v>90000</v>
      </c>
      <c r="G581" s="39"/>
      <c r="H581" s="71">
        <v>48213</v>
      </c>
      <c r="I581" s="67">
        <v>49674</v>
      </c>
      <c r="J581" s="40" t="s">
        <v>795</v>
      </c>
      <c r="K581" s="40" t="s">
        <v>796</v>
      </c>
    </row>
    <row r="582" ht="100" customHeight="1" spans="1:11">
      <c r="A582" s="39">
        <v>498</v>
      </c>
      <c r="B582" s="40" t="s">
        <v>1741</v>
      </c>
      <c r="C582" s="40" t="s">
        <v>1742</v>
      </c>
      <c r="D582" s="39" t="s">
        <v>1428</v>
      </c>
      <c r="E582" s="39" t="s">
        <v>620</v>
      </c>
      <c r="F582" s="39">
        <v>90000</v>
      </c>
      <c r="G582" s="39"/>
      <c r="H582" s="71">
        <v>48213</v>
      </c>
      <c r="I582" s="67">
        <v>49674</v>
      </c>
      <c r="J582" s="40" t="s">
        <v>795</v>
      </c>
      <c r="K582" s="40" t="s">
        <v>796</v>
      </c>
    </row>
    <row r="583" ht="112" customHeight="1" spans="1:11">
      <c r="A583" s="39">
        <v>499</v>
      </c>
      <c r="B583" s="40" t="s">
        <v>1743</v>
      </c>
      <c r="C583" s="40" t="s">
        <v>1744</v>
      </c>
      <c r="D583" s="39" t="s">
        <v>1428</v>
      </c>
      <c r="E583" s="39" t="s">
        <v>620</v>
      </c>
      <c r="F583" s="39">
        <v>135000</v>
      </c>
      <c r="G583" s="39"/>
      <c r="H583" s="71">
        <v>48213</v>
      </c>
      <c r="I583" s="67">
        <v>49674</v>
      </c>
      <c r="J583" s="40" t="s">
        <v>795</v>
      </c>
      <c r="K583" s="40" t="s">
        <v>796</v>
      </c>
    </row>
    <row r="584" ht="111" customHeight="1" spans="1:11">
      <c r="A584" s="39">
        <v>500</v>
      </c>
      <c r="B584" s="40" t="s">
        <v>1745</v>
      </c>
      <c r="C584" s="40" t="s">
        <v>1746</v>
      </c>
      <c r="D584" s="39" t="s">
        <v>1428</v>
      </c>
      <c r="E584" s="39" t="s">
        <v>620</v>
      </c>
      <c r="F584" s="39">
        <v>101250</v>
      </c>
      <c r="G584" s="39"/>
      <c r="H584" s="71">
        <v>48213</v>
      </c>
      <c r="I584" s="67">
        <v>49674</v>
      </c>
      <c r="J584" s="40" t="s">
        <v>795</v>
      </c>
      <c r="K584" s="40" t="s">
        <v>796</v>
      </c>
    </row>
    <row r="585" ht="108" customHeight="1" spans="1:11">
      <c r="A585" s="39">
        <v>501</v>
      </c>
      <c r="B585" s="40" t="s">
        <v>1747</v>
      </c>
      <c r="C585" s="40" t="s">
        <v>1748</v>
      </c>
      <c r="D585" s="39" t="s">
        <v>1428</v>
      </c>
      <c r="E585" s="39" t="s">
        <v>620</v>
      </c>
      <c r="F585" s="39">
        <v>101250</v>
      </c>
      <c r="G585" s="39"/>
      <c r="H585" s="71">
        <v>48213</v>
      </c>
      <c r="I585" s="67">
        <v>49674</v>
      </c>
      <c r="J585" s="40" t="s">
        <v>795</v>
      </c>
      <c r="K585" s="40" t="s">
        <v>796</v>
      </c>
    </row>
    <row r="586" ht="100" customHeight="1" spans="1:11">
      <c r="A586" s="39">
        <v>502</v>
      </c>
      <c r="B586" s="40" t="s">
        <v>1749</v>
      </c>
      <c r="C586" s="40" t="s">
        <v>1750</v>
      </c>
      <c r="D586" s="39" t="s">
        <v>1428</v>
      </c>
      <c r="E586" s="39" t="s">
        <v>620</v>
      </c>
      <c r="F586" s="39">
        <v>78750</v>
      </c>
      <c r="G586" s="39"/>
      <c r="H586" s="71">
        <v>48213</v>
      </c>
      <c r="I586" s="68">
        <v>49674</v>
      </c>
      <c r="J586" s="40" t="s">
        <v>795</v>
      </c>
      <c r="K586" s="40" t="s">
        <v>796</v>
      </c>
    </row>
    <row r="587" ht="100" customHeight="1" spans="1:11">
      <c r="A587" s="39">
        <v>503</v>
      </c>
      <c r="B587" s="40" t="s">
        <v>1751</v>
      </c>
      <c r="C587" s="40" t="s">
        <v>1752</v>
      </c>
      <c r="D587" s="39" t="s">
        <v>1428</v>
      </c>
      <c r="E587" s="39" t="s">
        <v>620</v>
      </c>
      <c r="F587" s="39">
        <v>135000</v>
      </c>
      <c r="G587" s="39"/>
      <c r="H587" s="71">
        <v>48213</v>
      </c>
      <c r="I587" s="68">
        <v>49674</v>
      </c>
      <c r="J587" s="40" t="s">
        <v>795</v>
      </c>
      <c r="K587" s="40" t="s">
        <v>796</v>
      </c>
    </row>
    <row r="588" ht="100" customHeight="1" spans="1:11">
      <c r="A588" s="39">
        <v>504</v>
      </c>
      <c r="B588" s="40" t="s">
        <v>1753</v>
      </c>
      <c r="C588" s="40" t="s">
        <v>1754</v>
      </c>
      <c r="D588" s="39" t="s">
        <v>1428</v>
      </c>
      <c r="E588" s="39" t="s">
        <v>620</v>
      </c>
      <c r="F588" s="39">
        <v>67500</v>
      </c>
      <c r="G588" s="39"/>
      <c r="H588" s="71">
        <v>48213</v>
      </c>
      <c r="I588" s="68">
        <v>49674</v>
      </c>
      <c r="J588" s="40" t="s">
        <v>795</v>
      </c>
      <c r="K588" s="40" t="s">
        <v>796</v>
      </c>
    </row>
    <row r="589" ht="100" customHeight="1" spans="1:11">
      <c r="A589" s="39">
        <v>505</v>
      </c>
      <c r="B589" s="40" t="s">
        <v>1755</v>
      </c>
      <c r="C589" s="40" t="s">
        <v>1756</v>
      </c>
      <c r="D589" s="39" t="s">
        <v>1428</v>
      </c>
      <c r="E589" s="39" t="s">
        <v>620</v>
      </c>
      <c r="F589" s="39">
        <v>90000</v>
      </c>
      <c r="G589" s="39"/>
      <c r="H589" s="71">
        <v>48213</v>
      </c>
      <c r="I589" s="68">
        <v>49674</v>
      </c>
      <c r="J589" s="40" t="s">
        <v>795</v>
      </c>
      <c r="K589" s="40" t="s">
        <v>796</v>
      </c>
    </row>
    <row r="590" ht="100" customHeight="1" spans="1:11">
      <c r="A590" s="39">
        <v>506</v>
      </c>
      <c r="B590" s="40" t="s">
        <v>1757</v>
      </c>
      <c r="C590" s="40" t="s">
        <v>1758</v>
      </c>
      <c r="D590" s="39" t="s">
        <v>1428</v>
      </c>
      <c r="E590" s="39" t="s">
        <v>620</v>
      </c>
      <c r="F590" s="39">
        <v>101250</v>
      </c>
      <c r="G590" s="39"/>
      <c r="H590" s="71">
        <v>48213</v>
      </c>
      <c r="I590" s="68">
        <v>49674</v>
      </c>
      <c r="J590" s="40" t="s">
        <v>795</v>
      </c>
      <c r="K590" s="40" t="s">
        <v>796</v>
      </c>
    </row>
    <row r="591" ht="63" customHeight="1" spans="1:11">
      <c r="A591" s="39">
        <v>507</v>
      </c>
      <c r="B591" s="40" t="s">
        <v>1759</v>
      </c>
      <c r="C591" s="40" t="s">
        <v>1760</v>
      </c>
      <c r="D591" s="39" t="s">
        <v>1255</v>
      </c>
      <c r="E591" s="39" t="s">
        <v>620</v>
      </c>
      <c r="F591" s="39">
        <v>288000</v>
      </c>
      <c r="G591" s="39"/>
      <c r="H591" s="71">
        <v>46387</v>
      </c>
      <c r="I591" s="68">
        <v>47848</v>
      </c>
      <c r="J591" s="40" t="s">
        <v>795</v>
      </c>
      <c r="K591" s="40" t="s">
        <v>796</v>
      </c>
    </row>
    <row r="592" ht="50" customHeight="1" spans="1:11">
      <c r="A592" s="39"/>
      <c r="B592" s="72"/>
      <c r="C592" s="73"/>
      <c r="D592" s="74"/>
      <c r="E592" s="75"/>
      <c r="F592" s="76"/>
      <c r="G592" s="77"/>
      <c r="H592" s="71"/>
      <c r="I592" s="68"/>
      <c r="J592" s="74"/>
      <c r="K592" s="84"/>
    </row>
    <row r="593" spans="1:11">
      <c r="A593" s="37" t="s">
        <v>1761</v>
      </c>
      <c r="B593" s="36" t="s">
        <v>1762</v>
      </c>
      <c r="C593" s="37">
        <v>169</v>
      </c>
      <c r="D593" s="37"/>
      <c r="E593" s="37"/>
      <c r="F593" s="37">
        <f>SUM(F594:F760)</f>
        <v>6101349.36</v>
      </c>
      <c r="G593" s="37">
        <f>SUM(G594:G760)</f>
        <v>6101349.36</v>
      </c>
      <c r="H593" s="35"/>
      <c r="I593" s="35"/>
      <c r="J593" s="35"/>
      <c r="K593" s="51"/>
    </row>
    <row r="594" ht="66" customHeight="1" spans="1:11">
      <c r="A594" s="39">
        <v>1</v>
      </c>
      <c r="B594" s="40" t="s">
        <v>1763</v>
      </c>
      <c r="C594" s="40" t="s">
        <v>1764</v>
      </c>
      <c r="D594" s="39" t="s">
        <v>1765</v>
      </c>
      <c r="E594" s="39" t="s">
        <v>782</v>
      </c>
      <c r="F594" s="39">
        <v>62602.88</v>
      </c>
      <c r="G594" s="39">
        <v>62602.88</v>
      </c>
      <c r="H594" s="40">
        <v>2021</v>
      </c>
      <c r="I594" s="40">
        <v>2025</v>
      </c>
      <c r="J594" s="40" t="s">
        <v>783</v>
      </c>
      <c r="K594" s="40" t="s">
        <v>784</v>
      </c>
    </row>
    <row r="595" ht="82" customHeight="1" spans="1:11">
      <c r="A595" s="39">
        <v>2</v>
      </c>
      <c r="B595" s="40" t="s">
        <v>1766</v>
      </c>
      <c r="C595" s="40" t="s">
        <v>1767</v>
      </c>
      <c r="D595" s="39" t="s">
        <v>1153</v>
      </c>
      <c r="E595" s="39" t="s">
        <v>1768</v>
      </c>
      <c r="F595" s="39">
        <v>560</v>
      </c>
      <c r="G595" s="39">
        <v>560</v>
      </c>
      <c r="H595" s="40"/>
      <c r="I595" s="40"/>
      <c r="J595" s="40"/>
      <c r="K595" s="40" t="s">
        <v>1769</v>
      </c>
    </row>
    <row r="596" ht="66" customHeight="1" spans="1:11">
      <c r="A596" s="39">
        <v>3</v>
      </c>
      <c r="B596" s="40" t="s">
        <v>1770</v>
      </c>
      <c r="C596" s="40" t="s">
        <v>1771</v>
      </c>
      <c r="D596" s="39" t="s">
        <v>791</v>
      </c>
      <c r="E596" s="39" t="s">
        <v>620</v>
      </c>
      <c r="F596" s="39">
        <v>5300</v>
      </c>
      <c r="G596" s="39">
        <v>5300</v>
      </c>
      <c r="H596" s="40"/>
      <c r="I596" s="40"/>
      <c r="J596" s="40"/>
      <c r="K596" s="40" t="s">
        <v>792</v>
      </c>
    </row>
    <row r="597" ht="66" customHeight="1" spans="1:11">
      <c r="A597" s="39">
        <v>4</v>
      </c>
      <c r="B597" s="40" t="s">
        <v>1772</v>
      </c>
      <c r="C597" s="40" t="s">
        <v>1773</v>
      </c>
      <c r="D597" s="39" t="s">
        <v>1774</v>
      </c>
      <c r="E597" s="39" t="s">
        <v>620</v>
      </c>
      <c r="F597" s="39">
        <v>20000</v>
      </c>
      <c r="G597" s="39">
        <v>20000</v>
      </c>
      <c r="H597" s="40"/>
      <c r="I597" s="40"/>
      <c r="J597" s="40"/>
      <c r="K597" s="40" t="s">
        <v>792</v>
      </c>
    </row>
    <row r="598" ht="66" customHeight="1" spans="1:11">
      <c r="A598" s="39">
        <v>5</v>
      </c>
      <c r="B598" s="40" t="s">
        <v>1775</v>
      </c>
      <c r="C598" s="40" t="s">
        <v>1776</v>
      </c>
      <c r="D598" s="39" t="s">
        <v>1774</v>
      </c>
      <c r="E598" s="39" t="s">
        <v>620</v>
      </c>
      <c r="F598" s="39">
        <v>50000</v>
      </c>
      <c r="G598" s="39">
        <v>50000</v>
      </c>
      <c r="H598" s="40"/>
      <c r="I598" s="40"/>
      <c r="J598" s="40"/>
      <c r="K598" s="40" t="s">
        <v>792</v>
      </c>
    </row>
    <row r="599" ht="66" customHeight="1" spans="1:11">
      <c r="A599" s="39">
        <v>6</v>
      </c>
      <c r="B599" s="40" t="s">
        <v>1777</v>
      </c>
      <c r="C599" s="40" t="s">
        <v>1778</v>
      </c>
      <c r="D599" s="39" t="s">
        <v>767</v>
      </c>
      <c r="E599" s="39" t="s">
        <v>1779</v>
      </c>
      <c r="F599" s="39">
        <v>250000</v>
      </c>
      <c r="G599" s="39">
        <v>250000</v>
      </c>
      <c r="H599" s="40"/>
      <c r="I599" s="40"/>
      <c r="J599" s="40"/>
      <c r="K599" s="40" t="s">
        <v>1780</v>
      </c>
    </row>
    <row r="600" ht="66" customHeight="1" spans="1:11">
      <c r="A600" s="39">
        <v>7</v>
      </c>
      <c r="B600" s="40" t="s">
        <v>1781</v>
      </c>
      <c r="C600" s="40" t="s">
        <v>1782</v>
      </c>
      <c r="D600" s="39" t="s">
        <v>815</v>
      </c>
      <c r="E600" s="39" t="s">
        <v>1783</v>
      </c>
      <c r="F600" s="39">
        <v>50000</v>
      </c>
      <c r="G600" s="39">
        <v>50000</v>
      </c>
      <c r="H600" s="40"/>
      <c r="I600" s="40"/>
      <c r="J600" s="40"/>
      <c r="K600" s="40" t="s">
        <v>1780</v>
      </c>
    </row>
    <row r="601" ht="94" customHeight="1" spans="1:11">
      <c r="A601" s="39">
        <v>8</v>
      </c>
      <c r="B601" s="40" t="s">
        <v>1784</v>
      </c>
      <c r="C601" s="40" t="s">
        <v>1785</v>
      </c>
      <c r="D601" s="39" t="s">
        <v>595</v>
      </c>
      <c r="E601" s="39" t="s">
        <v>1786</v>
      </c>
      <c r="F601" s="39">
        <v>200000</v>
      </c>
      <c r="G601" s="39">
        <v>200000</v>
      </c>
      <c r="H601" s="40"/>
      <c r="I601" s="40"/>
      <c r="J601" s="40"/>
      <c r="K601" s="40" t="s">
        <v>1780</v>
      </c>
    </row>
    <row r="602" ht="94" customHeight="1" spans="1:11">
      <c r="A602" s="39">
        <v>9</v>
      </c>
      <c r="B602" s="40" t="s">
        <v>1787</v>
      </c>
      <c r="C602" s="40" t="s">
        <v>1788</v>
      </c>
      <c r="D602" s="39" t="s">
        <v>595</v>
      </c>
      <c r="E602" s="39" t="s">
        <v>1779</v>
      </c>
      <c r="F602" s="39">
        <v>30000</v>
      </c>
      <c r="G602" s="39">
        <v>30000</v>
      </c>
      <c r="H602" s="40"/>
      <c r="I602" s="40"/>
      <c r="J602" s="40"/>
      <c r="K602" s="40" t="s">
        <v>1780</v>
      </c>
    </row>
    <row r="603" ht="94" customHeight="1" spans="1:11">
      <c r="A603" s="39">
        <v>10</v>
      </c>
      <c r="B603" s="40" t="s">
        <v>1789</v>
      </c>
      <c r="C603" s="40" t="s">
        <v>1790</v>
      </c>
      <c r="D603" s="39" t="s">
        <v>1774</v>
      </c>
      <c r="E603" s="39" t="s">
        <v>1791</v>
      </c>
      <c r="F603" s="39">
        <v>2000</v>
      </c>
      <c r="G603" s="39">
        <v>2000</v>
      </c>
      <c r="H603" s="40">
        <v>2020</v>
      </c>
      <c r="I603" s="40">
        <v>2025</v>
      </c>
      <c r="J603" s="40" t="s">
        <v>621</v>
      </c>
      <c r="K603" s="40" t="s">
        <v>1792</v>
      </c>
    </row>
    <row r="604" ht="94" customHeight="1" spans="1:11">
      <c r="A604" s="39">
        <v>13</v>
      </c>
      <c r="B604" s="40" t="s">
        <v>1793</v>
      </c>
      <c r="C604" s="40" t="s">
        <v>1794</v>
      </c>
      <c r="D604" s="39" t="s">
        <v>1774</v>
      </c>
      <c r="E604" s="39" t="s">
        <v>1795</v>
      </c>
      <c r="F604" s="39">
        <v>1000</v>
      </c>
      <c r="G604" s="39">
        <v>1000</v>
      </c>
      <c r="H604" s="40">
        <v>2020</v>
      </c>
      <c r="I604" s="40">
        <v>2025</v>
      </c>
      <c r="J604" s="40" t="s">
        <v>621</v>
      </c>
      <c r="K604" s="40" t="s">
        <v>1792</v>
      </c>
    </row>
    <row r="605" ht="94" customHeight="1" spans="1:11">
      <c r="A605" s="39">
        <v>14</v>
      </c>
      <c r="B605" s="40" t="s">
        <v>1796</v>
      </c>
      <c r="C605" s="40" t="s">
        <v>1797</v>
      </c>
      <c r="D605" s="39" t="s">
        <v>1798</v>
      </c>
      <c r="E605" s="39" t="s">
        <v>1795</v>
      </c>
      <c r="F605" s="39">
        <v>1000</v>
      </c>
      <c r="G605" s="39">
        <v>1000</v>
      </c>
      <c r="H605" s="40">
        <v>2020</v>
      </c>
      <c r="I605" s="40">
        <v>2024</v>
      </c>
      <c r="J605" s="40" t="s">
        <v>621</v>
      </c>
      <c r="K605" s="40" t="s">
        <v>1799</v>
      </c>
    </row>
    <row r="606" ht="94" customHeight="1" spans="1:11">
      <c r="A606" s="39">
        <v>15</v>
      </c>
      <c r="B606" s="40" t="s">
        <v>1800</v>
      </c>
      <c r="C606" s="40" t="s">
        <v>1801</v>
      </c>
      <c r="D606" s="39" t="s">
        <v>791</v>
      </c>
      <c r="E606" s="39" t="s">
        <v>1795</v>
      </c>
      <c r="F606" s="39">
        <v>1000</v>
      </c>
      <c r="G606" s="39">
        <v>1000</v>
      </c>
      <c r="H606" s="40">
        <v>2020</v>
      </c>
      <c r="I606" s="40">
        <v>2022</v>
      </c>
      <c r="J606" s="40" t="s">
        <v>621</v>
      </c>
      <c r="K606" s="40" t="s">
        <v>1799</v>
      </c>
    </row>
    <row r="607" ht="94" customHeight="1" spans="1:11">
      <c r="A607" s="39">
        <v>16</v>
      </c>
      <c r="B607" s="40" t="s">
        <v>1802</v>
      </c>
      <c r="C607" s="40" t="s">
        <v>1803</v>
      </c>
      <c r="D607" s="39" t="s">
        <v>1804</v>
      </c>
      <c r="E607" s="39" t="s">
        <v>1805</v>
      </c>
      <c r="F607" s="39">
        <v>20000</v>
      </c>
      <c r="G607" s="39">
        <v>20000</v>
      </c>
      <c r="H607" s="40">
        <v>2019</v>
      </c>
      <c r="I607" s="40">
        <v>2022</v>
      </c>
      <c r="J607" s="40" t="s">
        <v>621</v>
      </c>
      <c r="K607" s="40" t="s">
        <v>1799</v>
      </c>
    </row>
    <row r="608" ht="94" customHeight="1" spans="1:11">
      <c r="A608" s="39">
        <v>17</v>
      </c>
      <c r="B608" s="40" t="s">
        <v>1806</v>
      </c>
      <c r="C608" s="40" t="s">
        <v>1807</v>
      </c>
      <c r="D608" s="39" t="s">
        <v>1798</v>
      </c>
      <c r="E608" s="39" t="s">
        <v>620</v>
      </c>
      <c r="F608" s="39">
        <v>5000</v>
      </c>
      <c r="G608" s="39">
        <v>5000</v>
      </c>
      <c r="H608" s="40">
        <v>2020</v>
      </c>
      <c r="I608" s="40">
        <v>2024</v>
      </c>
      <c r="J608" s="40" t="s">
        <v>621</v>
      </c>
      <c r="K608" s="40" t="s">
        <v>1799</v>
      </c>
    </row>
    <row r="609" ht="94" customHeight="1" spans="1:11">
      <c r="A609" s="39">
        <v>18</v>
      </c>
      <c r="B609" s="40" t="s">
        <v>1808</v>
      </c>
      <c r="C609" s="40" t="s">
        <v>1809</v>
      </c>
      <c r="D609" s="39" t="s">
        <v>1774</v>
      </c>
      <c r="E609" s="39" t="s">
        <v>620</v>
      </c>
      <c r="F609" s="39">
        <v>15000</v>
      </c>
      <c r="G609" s="39">
        <v>15000</v>
      </c>
      <c r="H609" s="40">
        <v>2020</v>
      </c>
      <c r="I609" s="40">
        <v>2025</v>
      </c>
      <c r="J609" s="40" t="s">
        <v>621</v>
      </c>
      <c r="K609" s="40" t="s">
        <v>1799</v>
      </c>
    </row>
    <row r="610" ht="94" customHeight="1" spans="1:11">
      <c r="A610" s="39">
        <v>19</v>
      </c>
      <c r="B610" s="40" t="s">
        <v>1810</v>
      </c>
      <c r="C610" s="40" t="s">
        <v>1811</v>
      </c>
      <c r="D610" s="39" t="s">
        <v>1153</v>
      </c>
      <c r="E610" s="39" t="s">
        <v>1812</v>
      </c>
      <c r="F610" s="39">
        <v>600</v>
      </c>
      <c r="G610" s="39">
        <v>600</v>
      </c>
      <c r="H610" s="40">
        <v>2020</v>
      </c>
      <c r="I610" s="40">
        <v>2021</v>
      </c>
      <c r="J610" s="40" t="s">
        <v>621</v>
      </c>
      <c r="K610" s="40" t="s">
        <v>1799</v>
      </c>
    </row>
    <row r="611" ht="94" customHeight="1" spans="1:11">
      <c r="A611" s="39">
        <v>20</v>
      </c>
      <c r="B611" s="40" t="s">
        <v>1813</v>
      </c>
      <c r="C611" s="40" t="s">
        <v>1814</v>
      </c>
      <c r="D611" s="39" t="s">
        <v>595</v>
      </c>
      <c r="E611" s="39" t="s">
        <v>1815</v>
      </c>
      <c r="F611" s="39">
        <v>1080000</v>
      </c>
      <c r="G611" s="39">
        <v>1080000</v>
      </c>
      <c r="H611" s="40">
        <v>44409</v>
      </c>
      <c r="I611" s="40">
        <v>45992</v>
      </c>
      <c r="J611" s="40" t="s">
        <v>795</v>
      </c>
      <c r="K611" s="40" t="s">
        <v>1792</v>
      </c>
    </row>
    <row r="612" ht="94" customHeight="1" spans="1:11">
      <c r="A612" s="39">
        <v>21</v>
      </c>
      <c r="B612" s="40" t="s">
        <v>1816</v>
      </c>
      <c r="C612" s="40" t="s">
        <v>1817</v>
      </c>
      <c r="D612" s="39" t="s">
        <v>1774</v>
      </c>
      <c r="E612" s="39" t="s">
        <v>1818</v>
      </c>
      <c r="F612" s="39">
        <v>100537.97</v>
      </c>
      <c r="G612" s="39">
        <v>100537.97</v>
      </c>
      <c r="H612" s="40">
        <v>44166</v>
      </c>
      <c r="I612" s="40">
        <v>45261</v>
      </c>
      <c r="J612" s="40" t="s">
        <v>795</v>
      </c>
      <c r="K612" s="40" t="s">
        <v>1792</v>
      </c>
    </row>
    <row r="613" ht="94" customHeight="1" spans="1:11">
      <c r="A613" s="39">
        <v>22</v>
      </c>
      <c r="B613" s="40" t="s">
        <v>1819</v>
      </c>
      <c r="C613" s="40" t="s">
        <v>1820</v>
      </c>
      <c r="D613" s="39" t="s">
        <v>1774</v>
      </c>
      <c r="E613" s="39" t="s">
        <v>1818</v>
      </c>
      <c r="F613" s="39">
        <v>150000</v>
      </c>
      <c r="G613" s="39">
        <v>150000</v>
      </c>
      <c r="H613" s="40">
        <v>44166</v>
      </c>
      <c r="I613" s="40">
        <v>45992</v>
      </c>
      <c r="J613" s="40" t="s">
        <v>795</v>
      </c>
      <c r="K613" s="40" t="s">
        <v>1792</v>
      </c>
    </row>
    <row r="614" ht="104" customHeight="1" spans="1:11">
      <c r="A614" s="55">
        <v>23</v>
      </c>
      <c r="B614" s="40" t="s">
        <v>1821</v>
      </c>
      <c r="C614" s="40" t="s">
        <v>1822</v>
      </c>
      <c r="D614" s="39" t="s">
        <v>1774</v>
      </c>
      <c r="E614" s="39" t="s">
        <v>1823</v>
      </c>
      <c r="F614" s="78">
        <v>1164943.51</v>
      </c>
      <c r="G614" s="78">
        <v>1164943.51</v>
      </c>
      <c r="H614" s="79">
        <v>44166</v>
      </c>
      <c r="I614" s="79">
        <v>45992</v>
      </c>
      <c r="J614" s="74" t="s">
        <v>795</v>
      </c>
      <c r="K614" s="52" t="s">
        <v>1792</v>
      </c>
    </row>
    <row r="615" ht="75" customHeight="1" spans="1:11">
      <c r="A615" s="39">
        <v>24</v>
      </c>
      <c r="B615" s="40" t="s">
        <v>1824</v>
      </c>
      <c r="C615" s="40" t="s">
        <v>1825</v>
      </c>
      <c r="D615" s="39" t="s">
        <v>595</v>
      </c>
      <c r="E615" s="39" t="s">
        <v>620</v>
      </c>
      <c r="F615" s="39">
        <v>17751</v>
      </c>
      <c r="G615" s="39">
        <v>17751</v>
      </c>
      <c r="H615" s="40">
        <v>44470</v>
      </c>
      <c r="I615" s="40">
        <v>45992</v>
      </c>
      <c r="J615" s="40" t="s">
        <v>795</v>
      </c>
      <c r="K615" s="40" t="s">
        <v>1792</v>
      </c>
    </row>
    <row r="616" ht="83" customHeight="1" spans="1:11">
      <c r="A616" s="39">
        <v>25</v>
      </c>
      <c r="B616" s="40" t="s">
        <v>1826</v>
      </c>
      <c r="C616" s="40" t="s">
        <v>1827</v>
      </c>
      <c r="D616" s="39" t="s">
        <v>595</v>
      </c>
      <c r="E616" s="39" t="s">
        <v>1828</v>
      </c>
      <c r="F616" s="39">
        <v>10000</v>
      </c>
      <c r="G616" s="39">
        <v>10000</v>
      </c>
      <c r="H616" s="40">
        <v>44470</v>
      </c>
      <c r="I616" s="40">
        <v>45992</v>
      </c>
      <c r="J616" s="40" t="s">
        <v>795</v>
      </c>
      <c r="K616" s="40" t="s">
        <v>1792</v>
      </c>
    </row>
    <row r="617" ht="89" customHeight="1" spans="1:11">
      <c r="A617" s="39">
        <v>26</v>
      </c>
      <c r="B617" s="40" t="s">
        <v>1829</v>
      </c>
      <c r="C617" s="40" t="s">
        <v>1830</v>
      </c>
      <c r="D617" s="39" t="s">
        <v>595</v>
      </c>
      <c r="E617" s="39" t="s">
        <v>1828</v>
      </c>
      <c r="F617" s="39">
        <v>8000</v>
      </c>
      <c r="G617" s="39">
        <v>8000</v>
      </c>
      <c r="H617" s="40">
        <v>44409</v>
      </c>
      <c r="I617" s="40">
        <v>45992</v>
      </c>
      <c r="J617" s="40" t="s">
        <v>795</v>
      </c>
      <c r="K617" s="40" t="s">
        <v>1792</v>
      </c>
    </row>
    <row r="618" ht="119" customHeight="1" spans="1:11">
      <c r="A618" s="39">
        <v>27</v>
      </c>
      <c r="B618" s="40" t="s">
        <v>1831</v>
      </c>
      <c r="C618" s="40" t="s">
        <v>1832</v>
      </c>
      <c r="D618" s="39" t="s">
        <v>595</v>
      </c>
      <c r="E618" s="39" t="s">
        <v>1828</v>
      </c>
      <c r="F618" s="39">
        <v>13000</v>
      </c>
      <c r="G618" s="39">
        <v>13000</v>
      </c>
      <c r="H618" s="40">
        <v>44470</v>
      </c>
      <c r="I618" s="40">
        <v>45992</v>
      </c>
      <c r="J618" s="40" t="s">
        <v>795</v>
      </c>
      <c r="K618" s="40" t="s">
        <v>1792</v>
      </c>
    </row>
    <row r="619" ht="119" customHeight="1" spans="1:11">
      <c r="A619" s="39">
        <v>28</v>
      </c>
      <c r="B619" s="40" t="s">
        <v>1833</v>
      </c>
      <c r="C619" s="40" t="s">
        <v>1834</v>
      </c>
      <c r="D619" s="39" t="s">
        <v>595</v>
      </c>
      <c r="E619" s="39" t="s">
        <v>1835</v>
      </c>
      <c r="F619" s="39">
        <v>110000</v>
      </c>
      <c r="G619" s="39">
        <v>110000</v>
      </c>
      <c r="H619" s="40">
        <v>44470</v>
      </c>
      <c r="I619" s="40">
        <v>45992</v>
      </c>
      <c r="J619" s="40" t="s">
        <v>795</v>
      </c>
      <c r="K619" s="40" t="s">
        <v>1792</v>
      </c>
    </row>
    <row r="620" ht="135" customHeight="1" spans="1:11">
      <c r="A620" s="55">
        <v>29</v>
      </c>
      <c r="B620" s="80" t="s">
        <v>1836</v>
      </c>
      <c r="C620" s="80" t="s">
        <v>1837</v>
      </c>
      <c r="D620" s="78" t="s">
        <v>595</v>
      </c>
      <c r="E620" s="66" t="s">
        <v>1838</v>
      </c>
      <c r="F620" s="81">
        <v>120000</v>
      </c>
      <c r="G620" s="81">
        <v>120000</v>
      </c>
      <c r="H620" s="79">
        <v>44470</v>
      </c>
      <c r="I620" s="79">
        <v>45992</v>
      </c>
      <c r="J620" s="74" t="s">
        <v>795</v>
      </c>
      <c r="K620" s="52" t="s">
        <v>1792</v>
      </c>
    </row>
    <row r="621" ht="70" customHeight="1" spans="1:11">
      <c r="A621" s="55">
        <v>30</v>
      </c>
      <c r="B621" s="41" t="s">
        <v>1839</v>
      </c>
      <c r="C621" s="40" t="s">
        <v>1840</v>
      </c>
      <c r="D621" s="78" t="s">
        <v>1774</v>
      </c>
      <c r="E621" s="39" t="s">
        <v>1841</v>
      </c>
      <c r="F621" s="81">
        <v>10000</v>
      </c>
      <c r="G621" s="81">
        <v>10000</v>
      </c>
      <c r="H621" s="79">
        <v>44470</v>
      </c>
      <c r="I621" s="79">
        <v>45992</v>
      </c>
      <c r="J621" s="74" t="s">
        <v>795</v>
      </c>
      <c r="K621" s="52" t="s">
        <v>1792</v>
      </c>
    </row>
    <row r="622" ht="54" customHeight="1" spans="1:11">
      <c r="A622" s="55">
        <v>31</v>
      </c>
      <c r="B622" s="41" t="s">
        <v>1842</v>
      </c>
      <c r="C622" s="40" t="s">
        <v>1843</v>
      </c>
      <c r="D622" s="78" t="s">
        <v>1774</v>
      </c>
      <c r="E622" s="39" t="s">
        <v>717</v>
      </c>
      <c r="F622" s="81">
        <v>50000</v>
      </c>
      <c r="G622" s="81">
        <v>50000</v>
      </c>
      <c r="H622" s="79">
        <v>44470</v>
      </c>
      <c r="I622" s="79">
        <v>45992</v>
      </c>
      <c r="J622" s="74" t="s">
        <v>795</v>
      </c>
      <c r="K622" s="52" t="s">
        <v>1792</v>
      </c>
    </row>
    <row r="623" ht="71" customHeight="1" spans="1:11">
      <c r="A623" s="55">
        <v>32</v>
      </c>
      <c r="B623" s="41" t="s">
        <v>1844</v>
      </c>
      <c r="C623" s="41" t="s">
        <v>1845</v>
      </c>
      <c r="D623" s="78" t="s">
        <v>595</v>
      </c>
      <c r="E623" s="78" t="s">
        <v>620</v>
      </c>
      <c r="F623" s="78" t="s">
        <v>1846</v>
      </c>
      <c r="G623" s="78" t="s">
        <v>1846</v>
      </c>
      <c r="H623" s="79">
        <v>44470</v>
      </c>
      <c r="I623" s="79">
        <v>45992</v>
      </c>
      <c r="J623" s="74" t="s">
        <v>795</v>
      </c>
      <c r="K623" s="52" t="s">
        <v>1792</v>
      </c>
    </row>
    <row r="624" ht="128" customHeight="1" spans="1:11">
      <c r="A624" s="55">
        <v>33</v>
      </c>
      <c r="B624" s="40" t="s">
        <v>1847</v>
      </c>
      <c r="C624" s="40" t="s">
        <v>1848</v>
      </c>
      <c r="D624" s="78" t="s">
        <v>595</v>
      </c>
      <c r="E624" s="82" t="s">
        <v>1849</v>
      </c>
      <c r="F624" s="83">
        <v>11000</v>
      </c>
      <c r="G624" s="83">
        <v>11000</v>
      </c>
      <c r="H624" s="79">
        <v>44470</v>
      </c>
      <c r="I624" s="79">
        <v>45992</v>
      </c>
      <c r="J624" s="74" t="s">
        <v>795</v>
      </c>
      <c r="K624" s="52" t="s">
        <v>1792</v>
      </c>
    </row>
    <row r="625" ht="161" customHeight="1" spans="1:11">
      <c r="A625" s="55">
        <v>34</v>
      </c>
      <c r="B625" s="40" t="s">
        <v>1850</v>
      </c>
      <c r="C625" s="40" t="s">
        <v>1851</v>
      </c>
      <c r="D625" s="78" t="s">
        <v>595</v>
      </c>
      <c r="E625" s="82" t="s">
        <v>1849</v>
      </c>
      <c r="F625" s="83">
        <v>9800</v>
      </c>
      <c r="G625" s="83">
        <v>9800</v>
      </c>
      <c r="H625" s="79">
        <v>44470</v>
      </c>
      <c r="I625" s="79">
        <v>45992</v>
      </c>
      <c r="J625" s="74" t="s">
        <v>795</v>
      </c>
      <c r="K625" s="52" t="s">
        <v>1792</v>
      </c>
    </row>
    <row r="626" ht="130" customHeight="1" spans="1:11">
      <c r="A626" s="55">
        <v>35</v>
      </c>
      <c r="B626" s="40" t="s">
        <v>1852</v>
      </c>
      <c r="C626" s="40" t="s">
        <v>1853</v>
      </c>
      <c r="D626" s="78" t="s">
        <v>595</v>
      </c>
      <c r="E626" s="82" t="s">
        <v>1849</v>
      </c>
      <c r="F626" s="83">
        <v>5000</v>
      </c>
      <c r="G626" s="83">
        <v>5000</v>
      </c>
      <c r="H626" s="79">
        <v>44470</v>
      </c>
      <c r="I626" s="79">
        <v>45992</v>
      </c>
      <c r="J626" s="74" t="s">
        <v>795</v>
      </c>
      <c r="K626" s="52" t="s">
        <v>1792</v>
      </c>
    </row>
    <row r="627" ht="102" customHeight="1" spans="1:11">
      <c r="A627" s="55">
        <v>36</v>
      </c>
      <c r="B627" s="40" t="s">
        <v>1854</v>
      </c>
      <c r="C627" s="40" t="s">
        <v>1855</v>
      </c>
      <c r="D627" s="78" t="s">
        <v>595</v>
      </c>
      <c r="E627" s="82" t="s">
        <v>1856</v>
      </c>
      <c r="F627" s="83">
        <v>5000</v>
      </c>
      <c r="G627" s="83">
        <v>5000</v>
      </c>
      <c r="H627" s="66">
        <v>2021</v>
      </c>
      <c r="I627" s="66">
        <v>2025</v>
      </c>
      <c r="J627" s="74" t="s">
        <v>795</v>
      </c>
      <c r="K627" s="52" t="s">
        <v>1792</v>
      </c>
    </row>
    <row r="628" ht="70" customHeight="1" spans="1:11">
      <c r="A628" s="55">
        <v>37</v>
      </c>
      <c r="B628" s="40" t="s">
        <v>1857</v>
      </c>
      <c r="C628" s="40" t="s">
        <v>1858</v>
      </c>
      <c r="D628" s="78" t="s">
        <v>595</v>
      </c>
      <c r="E628" s="82" t="s">
        <v>1849</v>
      </c>
      <c r="F628" s="83">
        <v>5200</v>
      </c>
      <c r="G628" s="83">
        <v>5200</v>
      </c>
      <c r="H628" s="66">
        <v>2021</v>
      </c>
      <c r="I628" s="66">
        <v>2025</v>
      </c>
      <c r="J628" s="74" t="s">
        <v>795</v>
      </c>
      <c r="K628" s="52" t="s">
        <v>1792</v>
      </c>
    </row>
    <row r="629" ht="78" customHeight="1" spans="1:11">
      <c r="A629" s="55">
        <v>38</v>
      </c>
      <c r="B629" s="40" t="s">
        <v>1859</v>
      </c>
      <c r="C629" s="40" t="s">
        <v>1860</v>
      </c>
      <c r="D629" s="78" t="s">
        <v>595</v>
      </c>
      <c r="E629" s="82" t="s">
        <v>1849</v>
      </c>
      <c r="F629" s="83">
        <v>5000</v>
      </c>
      <c r="G629" s="83">
        <v>5000</v>
      </c>
      <c r="H629" s="66">
        <v>2021</v>
      </c>
      <c r="I629" s="66">
        <v>2025</v>
      </c>
      <c r="J629" s="74" t="s">
        <v>795</v>
      </c>
      <c r="K629" s="52" t="s">
        <v>1792</v>
      </c>
    </row>
    <row r="630" ht="90" customHeight="1" spans="1:11">
      <c r="A630" s="55">
        <v>39</v>
      </c>
      <c r="B630" s="40" t="s">
        <v>1861</v>
      </c>
      <c r="C630" s="40" t="s">
        <v>1862</v>
      </c>
      <c r="D630" s="78" t="s">
        <v>595</v>
      </c>
      <c r="E630" s="82" t="s">
        <v>1863</v>
      </c>
      <c r="F630" s="83">
        <v>12000</v>
      </c>
      <c r="G630" s="83">
        <v>12000</v>
      </c>
      <c r="H630" s="79">
        <v>44470</v>
      </c>
      <c r="I630" s="79">
        <v>45992</v>
      </c>
      <c r="J630" s="74" t="s">
        <v>795</v>
      </c>
      <c r="K630" s="52" t="s">
        <v>1792</v>
      </c>
    </row>
    <row r="631" ht="78" customHeight="1" spans="1:11">
      <c r="A631" s="55">
        <v>40</v>
      </c>
      <c r="B631" s="40" t="s">
        <v>1864</v>
      </c>
      <c r="C631" s="40" t="s">
        <v>1865</v>
      </c>
      <c r="D631" s="78" t="s">
        <v>595</v>
      </c>
      <c r="E631" s="82" t="s">
        <v>1866</v>
      </c>
      <c r="F631" s="83">
        <v>5000</v>
      </c>
      <c r="G631" s="83">
        <v>5000</v>
      </c>
      <c r="H631" s="79">
        <v>44470</v>
      </c>
      <c r="I631" s="79">
        <v>45992</v>
      </c>
      <c r="J631" s="74" t="s">
        <v>795</v>
      </c>
      <c r="K631" s="52" t="s">
        <v>1792</v>
      </c>
    </row>
    <row r="632" ht="53" customHeight="1" spans="1:11">
      <c r="A632" s="55">
        <v>41</v>
      </c>
      <c r="B632" s="40" t="s">
        <v>1867</v>
      </c>
      <c r="C632" s="40" t="s">
        <v>1868</v>
      </c>
      <c r="D632" s="78" t="s">
        <v>595</v>
      </c>
      <c r="E632" s="82" t="s">
        <v>1866</v>
      </c>
      <c r="F632" s="83">
        <v>7200</v>
      </c>
      <c r="G632" s="83">
        <v>7200</v>
      </c>
      <c r="H632" s="79">
        <v>44470</v>
      </c>
      <c r="I632" s="79">
        <v>45992</v>
      </c>
      <c r="J632" s="74" t="s">
        <v>795</v>
      </c>
      <c r="K632" s="52" t="s">
        <v>1792</v>
      </c>
    </row>
    <row r="633" ht="75" customHeight="1" spans="1:11">
      <c r="A633" s="55">
        <v>42</v>
      </c>
      <c r="B633" s="40" t="s">
        <v>1869</v>
      </c>
      <c r="C633" s="40" t="s">
        <v>1870</v>
      </c>
      <c r="D633" s="78" t="s">
        <v>595</v>
      </c>
      <c r="E633" s="82" t="s">
        <v>1866</v>
      </c>
      <c r="F633" s="83">
        <v>6500</v>
      </c>
      <c r="G633" s="83">
        <v>6500</v>
      </c>
      <c r="H633" s="79">
        <v>44470</v>
      </c>
      <c r="I633" s="79">
        <v>45992</v>
      </c>
      <c r="J633" s="74" t="s">
        <v>795</v>
      </c>
      <c r="K633" s="52" t="s">
        <v>1792</v>
      </c>
    </row>
    <row r="634" ht="161" customHeight="1" spans="1:11">
      <c r="A634" s="55">
        <v>43</v>
      </c>
      <c r="B634" s="40" t="s">
        <v>1871</v>
      </c>
      <c r="C634" s="40" t="s">
        <v>1872</v>
      </c>
      <c r="D634" s="78" t="s">
        <v>595</v>
      </c>
      <c r="E634" s="82" t="s">
        <v>1866</v>
      </c>
      <c r="F634" s="83">
        <v>10000</v>
      </c>
      <c r="G634" s="83">
        <v>10000</v>
      </c>
      <c r="H634" s="79">
        <v>44470</v>
      </c>
      <c r="I634" s="79">
        <v>45992</v>
      </c>
      <c r="J634" s="74" t="s">
        <v>795</v>
      </c>
      <c r="K634" s="52" t="s">
        <v>1792</v>
      </c>
    </row>
    <row r="635" ht="74" customHeight="1" spans="1:11">
      <c r="A635" s="55">
        <v>44</v>
      </c>
      <c r="B635" s="40" t="s">
        <v>1873</v>
      </c>
      <c r="C635" s="40" t="s">
        <v>1874</v>
      </c>
      <c r="D635" s="78" t="s">
        <v>595</v>
      </c>
      <c r="E635" s="82" t="s">
        <v>1866</v>
      </c>
      <c r="F635" s="83">
        <v>5000</v>
      </c>
      <c r="G635" s="83">
        <v>5000</v>
      </c>
      <c r="H635" s="79">
        <v>44470</v>
      </c>
      <c r="I635" s="79">
        <v>45992</v>
      </c>
      <c r="J635" s="74" t="s">
        <v>795</v>
      </c>
      <c r="K635" s="52" t="s">
        <v>1792</v>
      </c>
    </row>
    <row r="636" ht="90" customHeight="1" spans="1:11">
      <c r="A636" s="55">
        <v>45</v>
      </c>
      <c r="B636" s="40" t="s">
        <v>1875</v>
      </c>
      <c r="C636" s="40" t="s">
        <v>1876</v>
      </c>
      <c r="D636" s="78" t="s">
        <v>595</v>
      </c>
      <c r="E636" s="82" t="s">
        <v>1866</v>
      </c>
      <c r="F636" s="83">
        <v>6000</v>
      </c>
      <c r="G636" s="83">
        <v>6000</v>
      </c>
      <c r="H636" s="79">
        <v>44470</v>
      </c>
      <c r="I636" s="79">
        <v>45992</v>
      </c>
      <c r="J636" s="74" t="s">
        <v>795</v>
      </c>
      <c r="K636" s="52" t="s">
        <v>1792</v>
      </c>
    </row>
    <row r="637" ht="56" customHeight="1" spans="1:11">
      <c r="A637" s="55">
        <v>46</v>
      </c>
      <c r="B637" s="40" t="s">
        <v>1877</v>
      </c>
      <c r="C637" s="40" t="s">
        <v>1878</v>
      </c>
      <c r="D637" s="78" t="s">
        <v>595</v>
      </c>
      <c r="E637" s="82" t="s">
        <v>1866</v>
      </c>
      <c r="F637" s="83">
        <v>12000</v>
      </c>
      <c r="G637" s="83">
        <v>12000</v>
      </c>
      <c r="H637" s="79">
        <v>44470</v>
      </c>
      <c r="I637" s="79">
        <v>45992</v>
      </c>
      <c r="J637" s="74" t="s">
        <v>795</v>
      </c>
      <c r="K637" s="52" t="s">
        <v>1792</v>
      </c>
    </row>
    <row r="638" ht="105" customHeight="1" spans="1:11">
      <c r="A638" s="55">
        <v>47</v>
      </c>
      <c r="B638" s="40" t="s">
        <v>1879</v>
      </c>
      <c r="C638" s="40" t="s">
        <v>1880</v>
      </c>
      <c r="D638" s="78" t="s">
        <v>595</v>
      </c>
      <c r="E638" s="82" t="s">
        <v>1866</v>
      </c>
      <c r="F638" s="83">
        <v>6500</v>
      </c>
      <c r="G638" s="83">
        <v>6500</v>
      </c>
      <c r="H638" s="79">
        <v>44470</v>
      </c>
      <c r="I638" s="79">
        <v>45992</v>
      </c>
      <c r="J638" s="74" t="s">
        <v>795</v>
      </c>
      <c r="K638" s="52" t="s">
        <v>1792</v>
      </c>
    </row>
    <row r="639" ht="74" customHeight="1" spans="1:11">
      <c r="A639" s="55">
        <v>48</v>
      </c>
      <c r="B639" s="40" t="s">
        <v>1881</v>
      </c>
      <c r="C639" s="40" t="s">
        <v>1882</v>
      </c>
      <c r="D639" s="78" t="s">
        <v>595</v>
      </c>
      <c r="E639" s="82" t="s">
        <v>1866</v>
      </c>
      <c r="F639" s="83">
        <v>5000</v>
      </c>
      <c r="G639" s="83">
        <v>5000</v>
      </c>
      <c r="H639" s="79">
        <v>44470</v>
      </c>
      <c r="I639" s="79">
        <v>45992</v>
      </c>
      <c r="J639" s="74" t="s">
        <v>795</v>
      </c>
      <c r="K639" s="52" t="s">
        <v>1792</v>
      </c>
    </row>
    <row r="640" ht="74" customHeight="1" spans="1:11">
      <c r="A640" s="55">
        <v>49</v>
      </c>
      <c r="B640" s="40" t="s">
        <v>1883</v>
      </c>
      <c r="C640" s="40" t="s">
        <v>1884</v>
      </c>
      <c r="D640" s="78" t="s">
        <v>595</v>
      </c>
      <c r="E640" s="82" t="s">
        <v>1856</v>
      </c>
      <c r="F640" s="83">
        <v>10000</v>
      </c>
      <c r="G640" s="83">
        <v>10000</v>
      </c>
      <c r="H640" s="79">
        <v>44470</v>
      </c>
      <c r="I640" s="79">
        <v>45992</v>
      </c>
      <c r="J640" s="74" t="s">
        <v>795</v>
      </c>
      <c r="K640" s="52" t="s">
        <v>1792</v>
      </c>
    </row>
    <row r="641" ht="175" customHeight="1" spans="1:11">
      <c r="A641" s="55">
        <v>50</v>
      </c>
      <c r="B641" s="40" t="s">
        <v>1885</v>
      </c>
      <c r="C641" s="40" t="s">
        <v>1886</v>
      </c>
      <c r="D641" s="78" t="s">
        <v>595</v>
      </c>
      <c r="E641" s="82" t="s">
        <v>1856</v>
      </c>
      <c r="F641" s="83">
        <v>11550</v>
      </c>
      <c r="G641" s="83">
        <v>11550</v>
      </c>
      <c r="H641" s="79">
        <v>44470</v>
      </c>
      <c r="I641" s="79">
        <v>45992</v>
      </c>
      <c r="J641" s="74" t="s">
        <v>795</v>
      </c>
      <c r="K641" s="52" t="s">
        <v>1792</v>
      </c>
    </row>
    <row r="642" ht="60" customHeight="1" spans="1:11">
      <c r="A642" s="55">
        <v>51</v>
      </c>
      <c r="B642" s="85" t="s">
        <v>1887</v>
      </c>
      <c r="C642" s="85" t="s">
        <v>1888</v>
      </c>
      <c r="D642" s="78" t="s">
        <v>595</v>
      </c>
      <c r="E642" s="82" t="s">
        <v>1856</v>
      </c>
      <c r="F642" s="83">
        <v>5800</v>
      </c>
      <c r="G642" s="83">
        <v>5800</v>
      </c>
      <c r="H642" s="79">
        <v>44470</v>
      </c>
      <c r="I642" s="79">
        <v>45992</v>
      </c>
      <c r="J642" s="74" t="s">
        <v>795</v>
      </c>
      <c r="K642" s="52" t="s">
        <v>1792</v>
      </c>
    </row>
    <row r="643" ht="114" customHeight="1" spans="1:11">
      <c r="A643" s="55">
        <v>52</v>
      </c>
      <c r="B643" s="40" t="s">
        <v>1889</v>
      </c>
      <c r="C643" s="40" t="s">
        <v>1890</v>
      </c>
      <c r="D643" s="78" t="s">
        <v>595</v>
      </c>
      <c r="E643" s="82" t="s">
        <v>1856</v>
      </c>
      <c r="F643" s="83">
        <v>8100</v>
      </c>
      <c r="G643" s="83">
        <v>8100</v>
      </c>
      <c r="H643" s="79">
        <v>44470</v>
      </c>
      <c r="I643" s="79">
        <v>45992</v>
      </c>
      <c r="J643" s="74" t="s">
        <v>795</v>
      </c>
      <c r="K643" s="52" t="s">
        <v>1792</v>
      </c>
    </row>
    <row r="644" ht="111" customHeight="1" spans="1:11">
      <c r="A644" s="55">
        <v>53</v>
      </c>
      <c r="B644" s="40" t="s">
        <v>1854</v>
      </c>
      <c r="C644" s="40" t="s">
        <v>1891</v>
      </c>
      <c r="D644" s="78" t="s">
        <v>595</v>
      </c>
      <c r="E644" s="82" t="s">
        <v>1856</v>
      </c>
      <c r="F644" s="83">
        <v>5400</v>
      </c>
      <c r="G644" s="83">
        <v>5400</v>
      </c>
      <c r="H644" s="79">
        <v>44470</v>
      </c>
      <c r="I644" s="79">
        <v>45992</v>
      </c>
      <c r="J644" s="74" t="s">
        <v>795</v>
      </c>
      <c r="K644" s="52" t="s">
        <v>1792</v>
      </c>
    </row>
    <row r="645" ht="66" customHeight="1" spans="1:11">
      <c r="A645" s="55">
        <v>54</v>
      </c>
      <c r="B645" s="40" t="s">
        <v>1892</v>
      </c>
      <c r="C645" s="40" t="s">
        <v>1893</v>
      </c>
      <c r="D645" s="78" t="s">
        <v>595</v>
      </c>
      <c r="E645" s="82" t="s">
        <v>1856</v>
      </c>
      <c r="F645" s="83">
        <v>6300</v>
      </c>
      <c r="G645" s="83">
        <v>6300</v>
      </c>
      <c r="H645" s="79">
        <v>44470</v>
      </c>
      <c r="I645" s="79">
        <v>45992</v>
      </c>
      <c r="J645" s="74" t="s">
        <v>795</v>
      </c>
      <c r="K645" s="52" t="s">
        <v>1792</v>
      </c>
    </row>
    <row r="646" ht="57" customHeight="1" spans="1:11">
      <c r="A646" s="55">
        <v>55</v>
      </c>
      <c r="B646" s="40" t="s">
        <v>1894</v>
      </c>
      <c r="C646" s="40" t="s">
        <v>1895</v>
      </c>
      <c r="D646" s="78" t="s">
        <v>595</v>
      </c>
      <c r="E646" s="82" t="s">
        <v>1856</v>
      </c>
      <c r="F646" s="83">
        <v>5600</v>
      </c>
      <c r="G646" s="83">
        <v>5600</v>
      </c>
      <c r="H646" s="79">
        <v>44470</v>
      </c>
      <c r="I646" s="79">
        <v>45992</v>
      </c>
      <c r="J646" s="74" t="s">
        <v>795</v>
      </c>
      <c r="K646" s="52" t="s">
        <v>1792</v>
      </c>
    </row>
    <row r="647" ht="69" customHeight="1" spans="1:11">
      <c r="A647" s="55">
        <v>56</v>
      </c>
      <c r="B647" s="40" t="s">
        <v>1896</v>
      </c>
      <c r="C647" s="40" t="s">
        <v>1897</v>
      </c>
      <c r="D647" s="78" t="s">
        <v>595</v>
      </c>
      <c r="E647" s="82" t="s">
        <v>1856</v>
      </c>
      <c r="F647" s="83">
        <v>5100</v>
      </c>
      <c r="G647" s="83">
        <v>5100</v>
      </c>
      <c r="H647" s="79">
        <v>44470</v>
      </c>
      <c r="I647" s="79">
        <v>45992</v>
      </c>
      <c r="J647" s="74" t="s">
        <v>795</v>
      </c>
      <c r="K647" s="52" t="s">
        <v>1792</v>
      </c>
    </row>
    <row r="648" ht="156" customHeight="1" spans="1:11">
      <c r="A648" s="55">
        <v>57</v>
      </c>
      <c r="B648" s="40" t="s">
        <v>1898</v>
      </c>
      <c r="C648" s="40" t="s">
        <v>1899</v>
      </c>
      <c r="D648" s="78" t="s">
        <v>595</v>
      </c>
      <c r="E648" s="82" t="s">
        <v>721</v>
      </c>
      <c r="F648" s="83">
        <v>11300</v>
      </c>
      <c r="G648" s="83">
        <v>11300</v>
      </c>
      <c r="H648" s="79">
        <v>44470</v>
      </c>
      <c r="I648" s="79">
        <v>45992</v>
      </c>
      <c r="J648" s="74" t="s">
        <v>795</v>
      </c>
      <c r="K648" s="52" t="s">
        <v>1792</v>
      </c>
    </row>
    <row r="649" ht="70" customHeight="1" spans="1:11">
      <c r="A649" s="55">
        <v>58</v>
      </c>
      <c r="B649" s="40" t="s">
        <v>1900</v>
      </c>
      <c r="C649" s="40" t="s">
        <v>1901</v>
      </c>
      <c r="D649" s="78" t="s">
        <v>595</v>
      </c>
      <c r="E649" s="86" t="s">
        <v>1902</v>
      </c>
      <c r="F649" s="87">
        <v>12000</v>
      </c>
      <c r="G649" s="87">
        <v>12000</v>
      </c>
      <c r="H649" s="79">
        <v>44470</v>
      </c>
      <c r="I649" s="79">
        <v>45992</v>
      </c>
      <c r="J649" s="74" t="s">
        <v>795</v>
      </c>
      <c r="K649" s="52" t="s">
        <v>1792</v>
      </c>
    </row>
    <row r="650" ht="258" customHeight="1" spans="1:11">
      <c r="A650" s="55">
        <v>59</v>
      </c>
      <c r="B650" s="40" t="s">
        <v>1903</v>
      </c>
      <c r="C650" s="40" t="s">
        <v>1904</v>
      </c>
      <c r="D650" s="78" t="s">
        <v>595</v>
      </c>
      <c r="E650" s="82" t="s">
        <v>734</v>
      </c>
      <c r="F650" s="83">
        <v>7600</v>
      </c>
      <c r="G650" s="83">
        <v>7600</v>
      </c>
      <c r="H650" s="79">
        <v>44470</v>
      </c>
      <c r="I650" s="79">
        <v>45992</v>
      </c>
      <c r="J650" s="74" t="s">
        <v>795</v>
      </c>
      <c r="K650" s="52" t="s">
        <v>1792</v>
      </c>
    </row>
    <row r="651" ht="84" customHeight="1" spans="1:11">
      <c r="A651" s="55">
        <v>60</v>
      </c>
      <c r="B651" s="40" t="s">
        <v>1905</v>
      </c>
      <c r="C651" s="40" t="s">
        <v>1906</v>
      </c>
      <c r="D651" s="78" t="s">
        <v>595</v>
      </c>
      <c r="E651" s="82" t="s">
        <v>1907</v>
      </c>
      <c r="F651" s="83">
        <v>9000</v>
      </c>
      <c r="G651" s="83">
        <v>9000</v>
      </c>
      <c r="H651" s="79">
        <v>44470</v>
      </c>
      <c r="I651" s="79">
        <v>45992</v>
      </c>
      <c r="J651" s="74" t="s">
        <v>795</v>
      </c>
      <c r="K651" s="52" t="s">
        <v>1792</v>
      </c>
    </row>
    <row r="652" ht="126" customHeight="1" spans="1:11">
      <c r="A652" s="55">
        <v>61</v>
      </c>
      <c r="B652" s="88" t="s">
        <v>1908</v>
      </c>
      <c r="C652" s="88" t="s">
        <v>1909</v>
      </c>
      <c r="D652" s="78" t="s">
        <v>595</v>
      </c>
      <c r="E652" s="82" t="s">
        <v>1907</v>
      </c>
      <c r="F652" s="89">
        <v>5000</v>
      </c>
      <c r="G652" s="89">
        <v>5000</v>
      </c>
      <c r="H652" s="79">
        <v>44470</v>
      </c>
      <c r="I652" s="79">
        <v>45992</v>
      </c>
      <c r="J652" s="74" t="s">
        <v>795</v>
      </c>
      <c r="K652" s="52" t="s">
        <v>1792</v>
      </c>
    </row>
    <row r="653" ht="114" customHeight="1" spans="1:11">
      <c r="A653" s="55">
        <v>62</v>
      </c>
      <c r="B653" s="90" t="s">
        <v>1910</v>
      </c>
      <c r="C653" s="62" t="s">
        <v>1911</v>
      </c>
      <c r="D653" s="78" t="s">
        <v>595</v>
      </c>
      <c r="E653" s="82" t="s">
        <v>1912</v>
      </c>
      <c r="F653" s="83">
        <v>8000</v>
      </c>
      <c r="G653" s="83">
        <v>8000</v>
      </c>
      <c r="H653" s="79">
        <v>44470</v>
      </c>
      <c r="I653" s="79">
        <v>45992</v>
      </c>
      <c r="J653" s="74" t="s">
        <v>795</v>
      </c>
      <c r="K653" s="52" t="s">
        <v>1792</v>
      </c>
    </row>
    <row r="654" ht="73" customHeight="1" spans="1:11">
      <c r="A654" s="55">
        <v>63</v>
      </c>
      <c r="B654" s="90" t="s">
        <v>1913</v>
      </c>
      <c r="C654" s="62" t="s">
        <v>1914</v>
      </c>
      <c r="D654" s="78" t="s">
        <v>595</v>
      </c>
      <c r="E654" s="82" t="s">
        <v>1912</v>
      </c>
      <c r="F654" s="83">
        <v>9000</v>
      </c>
      <c r="G654" s="83">
        <v>9000</v>
      </c>
      <c r="H654" s="79">
        <v>44470</v>
      </c>
      <c r="I654" s="79">
        <v>45992</v>
      </c>
      <c r="J654" s="74" t="s">
        <v>795</v>
      </c>
      <c r="K654" s="52" t="s">
        <v>1792</v>
      </c>
    </row>
    <row r="655" ht="81" customHeight="1" spans="1:11">
      <c r="A655" s="55">
        <v>64</v>
      </c>
      <c r="B655" s="90" t="s">
        <v>1915</v>
      </c>
      <c r="C655" s="62" t="s">
        <v>1916</v>
      </c>
      <c r="D655" s="78" t="s">
        <v>595</v>
      </c>
      <c r="E655" s="82" t="s">
        <v>1912</v>
      </c>
      <c r="F655" s="83">
        <v>5000</v>
      </c>
      <c r="G655" s="83">
        <v>5000</v>
      </c>
      <c r="H655" s="79">
        <v>44470</v>
      </c>
      <c r="I655" s="79">
        <v>45992</v>
      </c>
      <c r="J655" s="74" t="s">
        <v>795</v>
      </c>
      <c r="K655" s="52" t="s">
        <v>1792</v>
      </c>
    </row>
    <row r="656" ht="55" customHeight="1" spans="1:11">
      <c r="A656" s="55">
        <v>65</v>
      </c>
      <c r="B656" s="90" t="s">
        <v>1917</v>
      </c>
      <c r="C656" s="62" t="s">
        <v>1918</v>
      </c>
      <c r="D656" s="78" t="s">
        <v>595</v>
      </c>
      <c r="E656" s="82" t="s">
        <v>1912</v>
      </c>
      <c r="F656" s="83">
        <v>6000</v>
      </c>
      <c r="G656" s="83">
        <v>6000</v>
      </c>
      <c r="H656" s="79">
        <v>44470</v>
      </c>
      <c r="I656" s="79">
        <v>45992</v>
      </c>
      <c r="J656" s="74" t="s">
        <v>795</v>
      </c>
      <c r="K656" s="52" t="s">
        <v>1792</v>
      </c>
    </row>
    <row r="657" ht="81" customHeight="1" spans="1:11">
      <c r="A657" s="55">
        <v>66</v>
      </c>
      <c r="B657" s="80" t="s">
        <v>1919</v>
      </c>
      <c r="C657" s="80" t="s">
        <v>1920</v>
      </c>
      <c r="D657" s="78" t="s">
        <v>595</v>
      </c>
      <c r="E657" s="66" t="s">
        <v>1921</v>
      </c>
      <c r="F657" s="81">
        <v>162000</v>
      </c>
      <c r="G657" s="81">
        <v>162000</v>
      </c>
      <c r="H657" s="79">
        <v>44470</v>
      </c>
      <c r="I657" s="79">
        <v>45992</v>
      </c>
      <c r="J657" s="74" t="s">
        <v>795</v>
      </c>
      <c r="K657" s="52" t="s">
        <v>1792</v>
      </c>
    </row>
    <row r="658" ht="64" customHeight="1" spans="1:11">
      <c r="A658" s="55">
        <v>67</v>
      </c>
      <c r="B658" s="40" t="s">
        <v>1922</v>
      </c>
      <c r="C658" s="40" t="s">
        <v>1923</v>
      </c>
      <c r="D658" s="39" t="s">
        <v>595</v>
      </c>
      <c r="E658" s="39" t="s">
        <v>1828</v>
      </c>
      <c r="F658" s="78">
        <v>10000</v>
      </c>
      <c r="G658" s="78">
        <v>10000</v>
      </c>
      <c r="H658" s="79">
        <v>44470</v>
      </c>
      <c r="I658" s="79">
        <v>45992</v>
      </c>
      <c r="J658" s="74" t="s">
        <v>795</v>
      </c>
      <c r="K658" s="52" t="s">
        <v>1792</v>
      </c>
    </row>
    <row r="659" ht="102" customHeight="1" spans="1:11">
      <c r="A659" s="55">
        <v>68</v>
      </c>
      <c r="B659" s="40" t="s">
        <v>1924</v>
      </c>
      <c r="C659" s="40" t="s">
        <v>1925</v>
      </c>
      <c r="D659" s="39" t="s">
        <v>595</v>
      </c>
      <c r="E659" s="39" t="s">
        <v>1828</v>
      </c>
      <c r="F659" s="78">
        <v>10000</v>
      </c>
      <c r="G659" s="78">
        <v>10000</v>
      </c>
      <c r="H659" s="79">
        <v>44470</v>
      </c>
      <c r="I659" s="79">
        <v>45992</v>
      </c>
      <c r="J659" s="74" t="s">
        <v>795</v>
      </c>
      <c r="K659" s="52" t="s">
        <v>1792</v>
      </c>
    </row>
    <row r="660" ht="64" customHeight="1" spans="1:11">
      <c r="A660" s="55">
        <v>69</v>
      </c>
      <c r="B660" s="40" t="s">
        <v>1926</v>
      </c>
      <c r="C660" s="40" t="s">
        <v>1927</v>
      </c>
      <c r="D660" s="39" t="s">
        <v>595</v>
      </c>
      <c r="E660" s="39" t="s">
        <v>1828</v>
      </c>
      <c r="F660" s="78">
        <v>50000</v>
      </c>
      <c r="G660" s="78">
        <v>50000</v>
      </c>
      <c r="H660" s="79">
        <v>44470</v>
      </c>
      <c r="I660" s="79">
        <v>45992</v>
      </c>
      <c r="J660" s="74" t="s">
        <v>795</v>
      </c>
      <c r="K660" s="52" t="s">
        <v>1792</v>
      </c>
    </row>
    <row r="661" ht="117" customHeight="1" spans="1:11">
      <c r="A661" s="55">
        <v>70</v>
      </c>
      <c r="B661" s="40" t="s">
        <v>1928</v>
      </c>
      <c r="C661" s="40" t="s">
        <v>1929</v>
      </c>
      <c r="D661" s="78" t="s">
        <v>595</v>
      </c>
      <c r="E661" s="66" t="s">
        <v>1930</v>
      </c>
      <c r="F661" s="81">
        <v>1000</v>
      </c>
      <c r="G661" s="81">
        <v>1000</v>
      </c>
      <c r="H661" s="79">
        <v>44470</v>
      </c>
      <c r="I661" s="79">
        <v>45992</v>
      </c>
      <c r="J661" s="74" t="s">
        <v>795</v>
      </c>
      <c r="K661" s="52" t="s">
        <v>1792</v>
      </c>
    </row>
    <row r="662" ht="108" customHeight="1" spans="1:11">
      <c r="A662" s="55">
        <v>71</v>
      </c>
      <c r="B662" s="40" t="s">
        <v>1931</v>
      </c>
      <c r="C662" s="40" t="s">
        <v>1932</v>
      </c>
      <c r="D662" s="39" t="s">
        <v>595</v>
      </c>
      <c r="E662" s="39" t="s">
        <v>1933</v>
      </c>
      <c r="F662" s="78">
        <v>40000</v>
      </c>
      <c r="G662" s="78">
        <v>40000</v>
      </c>
      <c r="H662" s="79">
        <v>44470</v>
      </c>
      <c r="I662" s="79">
        <v>45992</v>
      </c>
      <c r="J662" s="74" t="s">
        <v>795</v>
      </c>
      <c r="K662" s="52" t="s">
        <v>1792</v>
      </c>
    </row>
    <row r="663" ht="75" customHeight="1" spans="1:11">
      <c r="A663" s="55">
        <v>72</v>
      </c>
      <c r="B663" s="40" t="s">
        <v>1934</v>
      </c>
      <c r="C663" s="40" t="s">
        <v>1935</v>
      </c>
      <c r="D663" s="39" t="s">
        <v>595</v>
      </c>
      <c r="E663" s="39" t="s">
        <v>1936</v>
      </c>
      <c r="F663" s="78">
        <v>25000</v>
      </c>
      <c r="G663" s="78">
        <v>25000</v>
      </c>
      <c r="H663" s="79">
        <v>44470</v>
      </c>
      <c r="I663" s="79">
        <v>45992</v>
      </c>
      <c r="J663" s="74" t="s">
        <v>795</v>
      </c>
      <c r="K663" s="52" t="s">
        <v>1792</v>
      </c>
    </row>
    <row r="664" ht="95" customHeight="1" spans="1:11">
      <c r="A664" s="55">
        <v>73</v>
      </c>
      <c r="B664" s="40" t="s">
        <v>1937</v>
      </c>
      <c r="C664" s="40" t="s">
        <v>1938</v>
      </c>
      <c r="D664" s="39" t="s">
        <v>595</v>
      </c>
      <c r="E664" s="39" t="s">
        <v>1939</v>
      </c>
      <c r="F664" s="78">
        <v>15000</v>
      </c>
      <c r="G664" s="78">
        <v>15000</v>
      </c>
      <c r="H664" s="79">
        <v>44470</v>
      </c>
      <c r="I664" s="79">
        <v>45992</v>
      </c>
      <c r="J664" s="74" t="s">
        <v>795</v>
      </c>
      <c r="K664" s="52" t="s">
        <v>1792</v>
      </c>
    </row>
    <row r="665" ht="108" customHeight="1" spans="1:11">
      <c r="A665" s="55">
        <v>74</v>
      </c>
      <c r="B665" s="40" t="s">
        <v>1940</v>
      </c>
      <c r="C665" s="40" t="s">
        <v>1941</v>
      </c>
      <c r="D665" s="39" t="s">
        <v>595</v>
      </c>
      <c r="E665" s="39" t="s">
        <v>782</v>
      </c>
      <c r="F665" s="81">
        <v>8000</v>
      </c>
      <c r="G665" s="81">
        <v>8000</v>
      </c>
      <c r="H665" s="79">
        <v>44470</v>
      </c>
      <c r="I665" s="79">
        <v>45992</v>
      </c>
      <c r="J665" s="74" t="s">
        <v>795</v>
      </c>
      <c r="K665" s="52" t="s">
        <v>1792</v>
      </c>
    </row>
    <row r="666" ht="53" customHeight="1" spans="1:11">
      <c r="A666" s="55">
        <v>75</v>
      </c>
      <c r="B666" s="40" t="s">
        <v>1942</v>
      </c>
      <c r="C666" s="40" t="s">
        <v>1943</v>
      </c>
      <c r="D666" s="39" t="s">
        <v>595</v>
      </c>
      <c r="E666" s="39" t="s">
        <v>1944</v>
      </c>
      <c r="F666" s="81">
        <v>15000</v>
      </c>
      <c r="G666" s="81">
        <v>15000</v>
      </c>
      <c r="H666" s="79">
        <v>44470</v>
      </c>
      <c r="I666" s="79">
        <v>45992</v>
      </c>
      <c r="J666" s="74" t="s">
        <v>795</v>
      </c>
      <c r="K666" s="52" t="s">
        <v>1792</v>
      </c>
    </row>
    <row r="667" ht="79" customHeight="1" spans="1:11">
      <c r="A667" s="55">
        <v>76</v>
      </c>
      <c r="B667" s="40" t="s">
        <v>1945</v>
      </c>
      <c r="C667" s="40" t="s">
        <v>1946</v>
      </c>
      <c r="D667" s="39" t="s">
        <v>595</v>
      </c>
      <c r="E667" s="39" t="s">
        <v>1828</v>
      </c>
      <c r="F667" s="78">
        <v>35000</v>
      </c>
      <c r="G667" s="78">
        <v>35000</v>
      </c>
      <c r="H667" s="79">
        <v>44470</v>
      </c>
      <c r="I667" s="79">
        <v>45992</v>
      </c>
      <c r="J667" s="74" t="s">
        <v>795</v>
      </c>
      <c r="K667" s="52" t="s">
        <v>1792</v>
      </c>
    </row>
    <row r="668" ht="132" customHeight="1" spans="1:11">
      <c r="A668" s="55">
        <v>77</v>
      </c>
      <c r="B668" s="40" t="s">
        <v>1947</v>
      </c>
      <c r="C668" s="40" t="s">
        <v>1948</v>
      </c>
      <c r="D668" s="78" t="s">
        <v>595</v>
      </c>
      <c r="E668" s="66" t="s">
        <v>620</v>
      </c>
      <c r="F668" s="81">
        <v>8000</v>
      </c>
      <c r="G668" s="81">
        <v>8000</v>
      </c>
      <c r="H668" s="79">
        <v>44470</v>
      </c>
      <c r="I668" s="79">
        <v>45992</v>
      </c>
      <c r="J668" s="74" t="s">
        <v>795</v>
      </c>
      <c r="K668" s="52" t="s">
        <v>1792</v>
      </c>
    </row>
    <row r="669" ht="63" customHeight="1" spans="1:11">
      <c r="A669" s="55">
        <v>78</v>
      </c>
      <c r="B669" s="40" t="s">
        <v>1949</v>
      </c>
      <c r="C669" s="40" t="s">
        <v>1950</v>
      </c>
      <c r="D669" s="78" t="s">
        <v>1774</v>
      </c>
      <c r="E669" s="66" t="s">
        <v>1815</v>
      </c>
      <c r="F669" s="81">
        <v>120000</v>
      </c>
      <c r="G669" s="81">
        <v>120000</v>
      </c>
      <c r="H669" s="79">
        <v>44470</v>
      </c>
      <c r="I669" s="79">
        <v>45992</v>
      </c>
      <c r="J669" s="74" t="s">
        <v>795</v>
      </c>
      <c r="K669" s="52" t="s">
        <v>1792</v>
      </c>
    </row>
    <row r="670" ht="86" customHeight="1" spans="1:11">
      <c r="A670" s="55">
        <v>79</v>
      </c>
      <c r="B670" s="40" t="s">
        <v>1951</v>
      </c>
      <c r="C670" s="40" t="s">
        <v>1952</v>
      </c>
      <c r="D670" s="78" t="s">
        <v>1774</v>
      </c>
      <c r="E670" s="66" t="s">
        <v>1953</v>
      </c>
      <c r="F670" s="81">
        <v>78000</v>
      </c>
      <c r="G670" s="81">
        <v>78000</v>
      </c>
      <c r="H670" s="79">
        <v>44470</v>
      </c>
      <c r="I670" s="79">
        <v>45992</v>
      </c>
      <c r="J670" s="74" t="s">
        <v>795</v>
      </c>
      <c r="K670" s="52" t="s">
        <v>1792</v>
      </c>
    </row>
    <row r="671" ht="52" customHeight="1" spans="1:11">
      <c r="A671" s="55">
        <v>80</v>
      </c>
      <c r="B671" s="40" t="s">
        <v>1954</v>
      </c>
      <c r="C671" s="40" t="s">
        <v>1955</v>
      </c>
      <c r="D671" s="78" t="s">
        <v>595</v>
      </c>
      <c r="E671" s="39" t="s">
        <v>1841</v>
      </c>
      <c r="F671" s="81">
        <v>75000</v>
      </c>
      <c r="G671" s="81">
        <v>75000</v>
      </c>
      <c r="H671" s="79">
        <v>44470</v>
      </c>
      <c r="I671" s="79">
        <v>45992</v>
      </c>
      <c r="J671" s="74" t="s">
        <v>795</v>
      </c>
      <c r="K671" s="52" t="s">
        <v>1792</v>
      </c>
    </row>
    <row r="672" ht="58" customHeight="1" spans="1:11">
      <c r="A672" s="55">
        <v>81</v>
      </c>
      <c r="B672" s="41" t="s">
        <v>1956</v>
      </c>
      <c r="C672" s="41" t="s">
        <v>1957</v>
      </c>
      <c r="D672" s="78" t="s">
        <v>1774</v>
      </c>
      <c r="E672" s="39" t="s">
        <v>1958</v>
      </c>
      <c r="F672" s="81">
        <v>15000</v>
      </c>
      <c r="G672" s="81">
        <v>15000</v>
      </c>
      <c r="H672" s="79">
        <v>44470</v>
      </c>
      <c r="I672" s="79">
        <v>45992</v>
      </c>
      <c r="J672" s="74" t="s">
        <v>795</v>
      </c>
      <c r="K672" s="52" t="s">
        <v>1792</v>
      </c>
    </row>
    <row r="673" ht="69" customHeight="1" spans="1:11">
      <c r="A673" s="55">
        <v>82</v>
      </c>
      <c r="B673" s="40" t="s">
        <v>1959</v>
      </c>
      <c r="C673" s="40" t="s">
        <v>1960</v>
      </c>
      <c r="D673" s="78" t="s">
        <v>595</v>
      </c>
      <c r="E673" s="39" t="s">
        <v>1961</v>
      </c>
      <c r="F673" s="81">
        <v>5000</v>
      </c>
      <c r="G673" s="81">
        <v>5000</v>
      </c>
      <c r="H673" s="79">
        <v>44470</v>
      </c>
      <c r="I673" s="79">
        <v>45992</v>
      </c>
      <c r="J673" s="74" t="s">
        <v>795</v>
      </c>
      <c r="K673" s="52" t="s">
        <v>1792</v>
      </c>
    </row>
    <row r="674" ht="80" customHeight="1" spans="1:11">
      <c r="A674" s="55">
        <v>83</v>
      </c>
      <c r="B674" s="62" t="s">
        <v>1962</v>
      </c>
      <c r="C674" s="40" t="s">
        <v>1963</v>
      </c>
      <c r="D674" s="66" t="s">
        <v>595</v>
      </c>
      <c r="E674" s="39" t="s">
        <v>1964</v>
      </c>
      <c r="F674" s="81">
        <v>6500</v>
      </c>
      <c r="G674" s="81">
        <v>6500</v>
      </c>
      <c r="H674" s="79">
        <v>44470</v>
      </c>
      <c r="I674" s="79">
        <v>45992</v>
      </c>
      <c r="J674" s="74" t="s">
        <v>795</v>
      </c>
      <c r="K674" s="52" t="s">
        <v>1792</v>
      </c>
    </row>
    <row r="675" ht="57" customHeight="1" spans="1:11">
      <c r="A675" s="55">
        <v>84</v>
      </c>
      <c r="B675" s="62" t="s">
        <v>1965</v>
      </c>
      <c r="C675" s="40" t="s">
        <v>1966</v>
      </c>
      <c r="D675" s="66" t="s">
        <v>595</v>
      </c>
      <c r="E675" s="39" t="s">
        <v>1967</v>
      </c>
      <c r="F675" s="81">
        <v>10000</v>
      </c>
      <c r="G675" s="81">
        <v>10000</v>
      </c>
      <c r="H675" s="79">
        <v>44470</v>
      </c>
      <c r="I675" s="79">
        <v>45992</v>
      </c>
      <c r="J675" s="74" t="s">
        <v>795</v>
      </c>
      <c r="K675" s="52" t="s">
        <v>1792</v>
      </c>
    </row>
    <row r="676" ht="69" customHeight="1" spans="1:11">
      <c r="A676" s="55">
        <v>85</v>
      </c>
      <c r="B676" s="41" t="s">
        <v>1968</v>
      </c>
      <c r="C676" s="41" t="s">
        <v>1969</v>
      </c>
      <c r="D676" s="78" t="s">
        <v>595</v>
      </c>
      <c r="E676" s="78" t="s">
        <v>620</v>
      </c>
      <c r="F676" s="78" t="s">
        <v>1970</v>
      </c>
      <c r="G676" s="78" t="s">
        <v>1970</v>
      </c>
      <c r="H676" s="79">
        <v>44470</v>
      </c>
      <c r="I676" s="79">
        <v>45992</v>
      </c>
      <c r="J676" s="74" t="s">
        <v>795</v>
      </c>
      <c r="K676" s="52" t="s">
        <v>1792</v>
      </c>
    </row>
    <row r="677" ht="78" customHeight="1" spans="1:11">
      <c r="A677" s="55">
        <v>86</v>
      </c>
      <c r="B677" s="41" t="s">
        <v>1971</v>
      </c>
      <c r="C677" s="41" t="s">
        <v>1972</v>
      </c>
      <c r="D677" s="78" t="s">
        <v>595</v>
      </c>
      <c r="E677" s="78" t="s">
        <v>1792</v>
      </c>
      <c r="F677" s="78" t="s">
        <v>1973</v>
      </c>
      <c r="G677" s="78" t="s">
        <v>1973</v>
      </c>
      <c r="H677" s="79">
        <v>44470</v>
      </c>
      <c r="I677" s="79">
        <v>45992</v>
      </c>
      <c r="J677" s="74" t="s">
        <v>795</v>
      </c>
      <c r="K677" s="52" t="s">
        <v>1792</v>
      </c>
    </row>
    <row r="678" ht="78" customHeight="1" spans="1:11">
      <c r="A678" s="55">
        <v>87</v>
      </c>
      <c r="B678" s="41" t="s">
        <v>1974</v>
      </c>
      <c r="C678" s="41" t="s">
        <v>1975</v>
      </c>
      <c r="D678" s="78" t="s">
        <v>595</v>
      </c>
      <c r="E678" s="78" t="s">
        <v>1863</v>
      </c>
      <c r="F678" s="91">
        <v>10000</v>
      </c>
      <c r="G678" s="91">
        <v>10000</v>
      </c>
      <c r="H678" s="79">
        <v>44470</v>
      </c>
      <c r="I678" s="79">
        <v>45992</v>
      </c>
      <c r="J678" s="74" t="s">
        <v>795</v>
      </c>
      <c r="K678" s="52" t="s">
        <v>1792</v>
      </c>
    </row>
    <row r="679" ht="78" customHeight="1" spans="1:11">
      <c r="A679" s="55">
        <v>88</v>
      </c>
      <c r="B679" s="41" t="s">
        <v>1976</v>
      </c>
      <c r="C679" s="41" t="s">
        <v>1977</v>
      </c>
      <c r="D679" s="78" t="s">
        <v>595</v>
      </c>
      <c r="E679" s="39" t="s">
        <v>782</v>
      </c>
      <c r="F679" s="91">
        <v>36000</v>
      </c>
      <c r="G679" s="91">
        <v>36000</v>
      </c>
      <c r="H679" s="79">
        <v>44470</v>
      </c>
      <c r="I679" s="79">
        <v>45992</v>
      </c>
      <c r="J679" s="74" t="s">
        <v>795</v>
      </c>
      <c r="K679" s="52" t="s">
        <v>1792</v>
      </c>
    </row>
    <row r="680" ht="78" customHeight="1" spans="1:11">
      <c r="A680" s="55">
        <v>89</v>
      </c>
      <c r="B680" s="40" t="s">
        <v>1978</v>
      </c>
      <c r="C680" s="40" t="s">
        <v>1979</v>
      </c>
      <c r="D680" s="66" t="s">
        <v>595</v>
      </c>
      <c r="E680" s="66" t="s">
        <v>1863</v>
      </c>
      <c r="F680" s="81">
        <v>10000</v>
      </c>
      <c r="G680" s="81">
        <v>10000</v>
      </c>
      <c r="H680" s="79">
        <v>44470</v>
      </c>
      <c r="I680" s="79">
        <v>45992</v>
      </c>
      <c r="J680" s="74" t="s">
        <v>795</v>
      </c>
      <c r="K680" s="52" t="s">
        <v>1792</v>
      </c>
    </row>
    <row r="681" ht="78" customHeight="1" spans="1:11">
      <c r="A681" s="55">
        <v>90</v>
      </c>
      <c r="B681" s="40" t="s">
        <v>1980</v>
      </c>
      <c r="C681" s="40" t="s">
        <v>1981</v>
      </c>
      <c r="D681" s="66" t="s">
        <v>595</v>
      </c>
      <c r="E681" s="39" t="s">
        <v>1982</v>
      </c>
      <c r="F681" s="81">
        <v>15000</v>
      </c>
      <c r="G681" s="81">
        <v>15000</v>
      </c>
      <c r="H681" s="79">
        <v>44470</v>
      </c>
      <c r="I681" s="79">
        <v>45992</v>
      </c>
      <c r="J681" s="74" t="s">
        <v>795</v>
      </c>
      <c r="K681" s="52" t="s">
        <v>1792</v>
      </c>
    </row>
    <row r="682" ht="78" customHeight="1" spans="1:11">
      <c r="A682" s="55">
        <v>91</v>
      </c>
      <c r="B682" s="40" t="s">
        <v>1983</v>
      </c>
      <c r="C682" s="40" t="s">
        <v>1984</v>
      </c>
      <c r="D682" s="66" t="s">
        <v>595</v>
      </c>
      <c r="E682" s="39" t="s">
        <v>1863</v>
      </c>
      <c r="F682" s="81">
        <v>10000</v>
      </c>
      <c r="G682" s="81">
        <v>10000</v>
      </c>
      <c r="H682" s="79">
        <v>44470</v>
      </c>
      <c r="I682" s="79">
        <v>45992</v>
      </c>
      <c r="J682" s="74" t="s">
        <v>795</v>
      </c>
      <c r="K682" s="52" t="s">
        <v>1792</v>
      </c>
    </row>
    <row r="683" ht="78" customHeight="1" spans="1:11">
      <c r="A683" s="55">
        <v>92</v>
      </c>
      <c r="B683" s="40" t="s">
        <v>1985</v>
      </c>
      <c r="C683" s="40" t="s">
        <v>1986</v>
      </c>
      <c r="D683" s="66" t="s">
        <v>595</v>
      </c>
      <c r="E683" s="39" t="s">
        <v>1863</v>
      </c>
      <c r="F683" s="81">
        <v>15000</v>
      </c>
      <c r="G683" s="81">
        <v>15000</v>
      </c>
      <c r="H683" s="79">
        <v>44470</v>
      </c>
      <c r="I683" s="79">
        <v>45992</v>
      </c>
      <c r="J683" s="74" t="s">
        <v>795</v>
      </c>
      <c r="K683" s="52" t="s">
        <v>1792</v>
      </c>
    </row>
    <row r="684" ht="42" customHeight="1" spans="1:11">
      <c r="A684" s="55">
        <v>93</v>
      </c>
      <c r="B684" s="40" t="s">
        <v>1987</v>
      </c>
      <c r="C684" s="40" t="s">
        <v>1988</v>
      </c>
      <c r="D684" s="66" t="s">
        <v>595</v>
      </c>
      <c r="E684" s="66" t="s">
        <v>620</v>
      </c>
      <c r="F684" s="81">
        <v>2000</v>
      </c>
      <c r="G684" s="81">
        <v>2000</v>
      </c>
      <c r="H684" s="79">
        <v>44470</v>
      </c>
      <c r="I684" s="79">
        <v>45992</v>
      </c>
      <c r="J684" s="74" t="s">
        <v>795</v>
      </c>
      <c r="K684" s="52" t="s">
        <v>1792</v>
      </c>
    </row>
    <row r="685" ht="119" customHeight="1" spans="1:11">
      <c r="A685" s="55">
        <v>94</v>
      </c>
      <c r="B685" s="40" t="s">
        <v>1989</v>
      </c>
      <c r="C685" s="40" t="s">
        <v>1990</v>
      </c>
      <c r="D685" s="39" t="s">
        <v>1774</v>
      </c>
      <c r="E685" s="39" t="s">
        <v>1991</v>
      </c>
      <c r="F685" s="78">
        <v>154000</v>
      </c>
      <c r="G685" s="78">
        <v>154000</v>
      </c>
      <c r="H685" s="79">
        <v>44470</v>
      </c>
      <c r="I685" s="79">
        <v>45992</v>
      </c>
      <c r="J685" s="74" t="s">
        <v>795</v>
      </c>
      <c r="K685" s="52" t="s">
        <v>1792</v>
      </c>
    </row>
    <row r="686" ht="79" customHeight="1" spans="1:11">
      <c r="A686" s="55">
        <v>95</v>
      </c>
      <c r="B686" s="40" t="s">
        <v>1992</v>
      </c>
      <c r="C686" s="40" t="s">
        <v>1993</v>
      </c>
      <c r="D686" s="39" t="s">
        <v>1774</v>
      </c>
      <c r="E686" s="39" t="s">
        <v>1828</v>
      </c>
      <c r="F686" s="78">
        <v>20000</v>
      </c>
      <c r="G686" s="78">
        <v>20000</v>
      </c>
      <c r="H686" s="79">
        <v>44470</v>
      </c>
      <c r="I686" s="79">
        <v>45992</v>
      </c>
      <c r="J686" s="74" t="s">
        <v>795</v>
      </c>
      <c r="K686" s="52" t="s">
        <v>1792</v>
      </c>
    </row>
    <row r="687" ht="60" customHeight="1" spans="1:11">
      <c r="A687" s="55">
        <v>96</v>
      </c>
      <c r="B687" s="40" t="s">
        <v>1994</v>
      </c>
      <c r="C687" s="40" t="s">
        <v>1995</v>
      </c>
      <c r="D687" s="39" t="s">
        <v>1774</v>
      </c>
      <c r="E687" s="39" t="s">
        <v>1828</v>
      </c>
      <c r="F687" s="78">
        <v>6450</v>
      </c>
      <c r="G687" s="78">
        <v>6450</v>
      </c>
      <c r="H687" s="79">
        <v>44470</v>
      </c>
      <c r="I687" s="79">
        <v>45992</v>
      </c>
      <c r="J687" s="74" t="s">
        <v>795</v>
      </c>
      <c r="K687" s="52" t="s">
        <v>1792</v>
      </c>
    </row>
    <row r="688" ht="45" customHeight="1" spans="1:11">
      <c r="A688" s="55">
        <v>97</v>
      </c>
      <c r="B688" s="40" t="s">
        <v>1996</v>
      </c>
      <c r="C688" s="40" t="s">
        <v>1997</v>
      </c>
      <c r="D688" s="78" t="s">
        <v>1774</v>
      </c>
      <c r="E688" s="66" t="s">
        <v>620</v>
      </c>
      <c r="F688" s="78">
        <v>8000</v>
      </c>
      <c r="G688" s="78">
        <v>8000</v>
      </c>
      <c r="H688" s="79">
        <v>44470</v>
      </c>
      <c r="I688" s="79">
        <v>45992</v>
      </c>
      <c r="J688" s="74" t="s">
        <v>795</v>
      </c>
      <c r="K688" s="52" t="s">
        <v>1792</v>
      </c>
    </row>
    <row r="689" ht="48" customHeight="1" spans="1:11">
      <c r="A689" s="55">
        <v>98</v>
      </c>
      <c r="B689" s="40" t="s">
        <v>1998</v>
      </c>
      <c r="C689" s="40" t="s">
        <v>1999</v>
      </c>
      <c r="D689" s="78" t="s">
        <v>595</v>
      </c>
      <c r="E689" s="66" t="s">
        <v>620</v>
      </c>
      <c r="F689" s="78">
        <v>8000</v>
      </c>
      <c r="G689" s="78">
        <v>8000</v>
      </c>
      <c r="H689" s="79">
        <v>44470</v>
      </c>
      <c r="I689" s="79">
        <v>45992</v>
      </c>
      <c r="J689" s="74" t="s">
        <v>795</v>
      </c>
      <c r="K689" s="52" t="s">
        <v>1792</v>
      </c>
    </row>
    <row r="690" ht="180" customHeight="1" spans="1:11">
      <c r="A690" s="55">
        <v>99</v>
      </c>
      <c r="B690" s="40" t="s">
        <v>2000</v>
      </c>
      <c r="C690" s="40" t="s">
        <v>2001</v>
      </c>
      <c r="D690" s="39" t="s">
        <v>595</v>
      </c>
      <c r="E690" s="39" t="s">
        <v>782</v>
      </c>
      <c r="F690" s="81">
        <v>10000</v>
      </c>
      <c r="G690" s="81">
        <v>10000</v>
      </c>
      <c r="H690" s="79">
        <v>44470</v>
      </c>
      <c r="I690" s="79">
        <v>45992</v>
      </c>
      <c r="J690" s="74" t="s">
        <v>795</v>
      </c>
      <c r="K690" s="52" t="s">
        <v>1792</v>
      </c>
    </row>
    <row r="691" ht="88" customHeight="1" spans="1:11">
      <c r="A691" s="55">
        <v>100</v>
      </c>
      <c r="B691" s="40" t="s">
        <v>2002</v>
      </c>
      <c r="C691" s="40" t="s">
        <v>2003</v>
      </c>
      <c r="D691" s="66" t="s">
        <v>595</v>
      </c>
      <c r="E691" s="39" t="s">
        <v>1828</v>
      </c>
      <c r="F691" s="81">
        <v>6000</v>
      </c>
      <c r="G691" s="81">
        <v>6000</v>
      </c>
      <c r="H691" s="79">
        <v>44470</v>
      </c>
      <c r="I691" s="79">
        <v>45992</v>
      </c>
      <c r="J691" s="74" t="s">
        <v>795</v>
      </c>
      <c r="K691" s="52" t="s">
        <v>1792</v>
      </c>
    </row>
    <row r="692" ht="88" customHeight="1" spans="1:11">
      <c r="A692" s="55">
        <v>101</v>
      </c>
      <c r="B692" s="40" t="s">
        <v>2004</v>
      </c>
      <c r="C692" s="40" t="s">
        <v>2005</v>
      </c>
      <c r="D692" s="66" t="s">
        <v>595</v>
      </c>
      <c r="E692" s="39" t="s">
        <v>1828</v>
      </c>
      <c r="F692" s="81">
        <v>8000</v>
      </c>
      <c r="G692" s="81">
        <v>8000</v>
      </c>
      <c r="H692" s="79">
        <v>44470</v>
      </c>
      <c r="I692" s="79">
        <v>45992</v>
      </c>
      <c r="J692" s="74" t="s">
        <v>795</v>
      </c>
      <c r="K692" s="52" t="s">
        <v>1792</v>
      </c>
    </row>
    <row r="693" ht="54" customHeight="1" spans="1:11">
      <c r="A693" s="55">
        <v>102</v>
      </c>
      <c r="B693" s="40" t="s">
        <v>2006</v>
      </c>
      <c r="C693" s="40" t="s">
        <v>2007</v>
      </c>
      <c r="D693" s="66" t="s">
        <v>1774</v>
      </c>
      <c r="E693" s="66" t="s">
        <v>620</v>
      </c>
      <c r="F693" s="81">
        <v>8500</v>
      </c>
      <c r="G693" s="81">
        <v>8500</v>
      </c>
      <c r="H693" s="79">
        <v>44470</v>
      </c>
      <c r="I693" s="79">
        <v>45992</v>
      </c>
      <c r="J693" s="74" t="s">
        <v>795</v>
      </c>
      <c r="K693" s="52" t="s">
        <v>1792</v>
      </c>
    </row>
    <row r="694" ht="87" customHeight="1" spans="1:11">
      <c r="A694" s="55">
        <v>103</v>
      </c>
      <c r="B694" s="40" t="s">
        <v>2008</v>
      </c>
      <c r="C694" s="40" t="s">
        <v>2009</v>
      </c>
      <c r="D694" s="39" t="s">
        <v>1774</v>
      </c>
      <c r="E694" s="39" t="s">
        <v>1828</v>
      </c>
      <c r="F694" s="78">
        <v>8500</v>
      </c>
      <c r="G694" s="78">
        <v>8500</v>
      </c>
      <c r="H694" s="79">
        <v>44470</v>
      </c>
      <c r="I694" s="79">
        <v>45992</v>
      </c>
      <c r="J694" s="74" t="s">
        <v>795</v>
      </c>
      <c r="K694" s="52" t="s">
        <v>1792</v>
      </c>
    </row>
    <row r="695" ht="65" customHeight="1" spans="1:11">
      <c r="A695" s="55">
        <v>104</v>
      </c>
      <c r="B695" s="40" t="s">
        <v>2010</v>
      </c>
      <c r="C695" s="40" t="s">
        <v>2011</v>
      </c>
      <c r="D695" s="39" t="s">
        <v>1774</v>
      </c>
      <c r="E695" s="39" t="s">
        <v>1828</v>
      </c>
      <c r="F695" s="78">
        <v>6000</v>
      </c>
      <c r="G695" s="78">
        <v>6000</v>
      </c>
      <c r="H695" s="79">
        <v>44470</v>
      </c>
      <c r="I695" s="79">
        <v>45992</v>
      </c>
      <c r="J695" s="74" t="s">
        <v>795</v>
      </c>
      <c r="K695" s="52" t="s">
        <v>1792</v>
      </c>
    </row>
    <row r="696" ht="85" customHeight="1" spans="1:11">
      <c r="A696" s="55">
        <v>105</v>
      </c>
      <c r="B696" s="40" t="s">
        <v>2012</v>
      </c>
      <c r="C696" s="40" t="s">
        <v>2013</v>
      </c>
      <c r="D696" s="39" t="s">
        <v>595</v>
      </c>
      <c r="E696" s="39" t="s">
        <v>1828</v>
      </c>
      <c r="F696" s="78">
        <v>50000</v>
      </c>
      <c r="G696" s="78">
        <v>50000</v>
      </c>
      <c r="H696" s="79">
        <v>44470</v>
      </c>
      <c r="I696" s="79">
        <v>45992</v>
      </c>
      <c r="J696" s="74" t="s">
        <v>795</v>
      </c>
      <c r="K696" s="52" t="s">
        <v>1792</v>
      </c>
    </row>
    <row r="697" ht="74" customHeight="1" spans="1:11">
      <c r="A697" s="55">
        <v>106</v>
      </c>
      <c r="B697" s="40" t="s">
        <v>2014</v>
      </c>
      <c r="C697" s="40" t="s">
        <v>2015</v>
      </c>
      <c r="D697" s="39" t="s">
        <v>595</v>
      </c>
      <c r="E697" s="39" t="s">
        <v>1828</v>
      </c>
      <c r="F697" s="78">
        <v>168000</v>
      </c>
      <c r="G697" s="78">
        <v>168000</v>
      </c>
      <c r="H697" s="79">
        <v>44470</v>
      </c>
      <c r="I697" s="79">
        <v>45992</v>
      </c>
      <c r="J697" s="74" t="s">
        <v>795</v>
      </c>
      <c r="K697" s="52" t="s">
        <v>1792</v>
      </c>
    </row>
    <row r="698" ht="83" customHeight="1" spans="1:11">
      <c r="A698" s="55">
        <v>107</v>
      </c>
      <c r="B698" s="40" t="s">
        <v>2016</v>
      </c>
      <c r="C698" s="40" t="s">
        <v>2017</v>
      </c>
      <c r="D698" s="39" t="s">
        <v>595</v>
      </c>
      <c r="E698" s="39" t="s">
        <v>1828</v>
      </c>
      <c r="F698" s="78">
        <v>33000</v>
      </c>
      <c r="G698" s="78">
        <v>33000</v>
      </c>
      <c r="H698" s="79">
        <v>44470</v>
      </c>
      <c r="I698" s="79">
        <v>45992</v>
      </c>
      <c r="J698" s="74" t="s">
        <v>795</v>
      </c>
      <c r="K698" s="52" t="s">
        <v>1792</v>
      </c>
    </row>
    <row r="699" ht="49" customHeight="1" spans="1:11">
      <c r="A699" s="55">
        <v>108</v>
      </c>
      <c r="B699" s="40" t="s">
        <v>2018</v>
      </c>
      <c r="C699" s="40" t="s">
        <v>2019</v>
      </c>
      <c r="D699" s="39" t="s">
        <v>595</v>
      </c>
      <c r="E699" s="39" t="s">
        <v>1863</v>
      </c>
      <c r="F699" s="78">
        <v>10000</v>
      </c>
      <c r="G699" s="78">
        <v>10000</v>
      </c>
      <c r="H699" s="79">
        <v>44470</v>
      </c>
      <c r="I699" s="79">
        <v>45992</v>
      </c>
      <c r="J699" s="74" t="s">
        <v>795</v>
      </c>
      <c r="K699" s="52" t="s">
        <v>1792</v>
      </c>
    </row>
    <row r="700" ht="45" customHeight="1" spans="1:11">
      <c r="A700" s="55">
        <v>109</v>
      </c>
      <c r="B700" s="40" t="s">
        <v>2020</v>
      </c>
      <c r="C700" s="40" t="s">
        <v>2021</v>
      </c>
      <c r="D700" s="39" t="s">
        <v>595</v>
      </c>
      <c r="E700" s="39" t="s">
        <v>2022</v>
      </c>
      <c r="F700" s="78">
        <v>5200</v>
      </c>
      <c r="G700" s="78">
        <v>5200</v>
      </c>
      <c r="H700" s="79">
        <v>44470</v>
      </c>
      <c r="I700" s="79">
        <v>45992</v>
      </c>
      <c r="J700" s="74" t="s">
        <v>795</v>
      </c>
      <c r="K700" s="52" t="s">
        <v>1792</v>
      </c>
    </row>
    <row r="701" ht="66" customHeight="1" spans="1:11">
      <c r="A701" s="55">
        <v>110</v>
      </c>
      <c r="B701" s="40" t="s">
        <v>2023</v>
      </c>
      <c r="C701" s="40" t="s">
        <v>2024</v>
      </c>
      <c r="D701" s="39" t="s">
        <v>595</v>
      </c>
      <c r="E701" s="39" t="s">
        <v>1828</v>
      </c>
      <c r="F701" s="78">
        <v>20000</v>
      </c>
      <c r="G701" s="78">
        <v>20000</v>
      </c>
      <c r="H701" s="79">
        <v>44470</v>
      </c>
      <c r="I701" s="79">
        <v>45992</v>
      </c>
      <c r="J701" s="74" t="s">
        <v>795</v>
      </c>
      <c r="K701" s="52" t="s">
        <v>1792</v>
      </c>
    </row>
    <row r="702" ht="48" customHeight="1" spans="1:11">
      <c r="A702" s="55">
        <v>111</v>
      </c>
      <c r="B702" s="40" t="s">
        <v>2025</v>
      </c>
      <c r="C702" s="40" t="s">
        <v>2026</v>
      </c>
      <c r="D702" s="39" t="s">
        <v>595</v>
      </c>
      <c r="E702" s="39" t="s">
        <v>1828</v>
      </c>
      <c r="F702" s="78">
        <v>57000</v>
      </c>
      <c r="G702" s="78">
        <v>57000</v>
      </c>
      <c r="H702" s="79">
        <v>44470</v>
      </c>
      <c r="I702" s="79">
        <v>45992</v>
      </c>
      <c r="J702" s="74" t="s">
        <v>795</v>
      </c>
      <c r="K702" s="52" t="s">
        <v>1792</v>
      </c>
    </row>
    <row r="703" ht="60" customHeight="1" spans="1:11">
      <c r="A703" s="55">
        <v>112</v>
      </c>
      <c r="B703" s="40" t="s">
        <v>2027</v>
      </c>
      <c r="C703" s="40" t="s">
        <v>2028</v>
      </c>
      <c r="D703" s="39" t="s">
        <v>595</v>
      </c>
      <c r="E703" s="39" t="s">
        <v>2029</v>
      </c>
      <c r="F703" s="81">
        <v>17000</v>
      </c>
      <c r="G703" s="81">
        <v>17000</v>
      </c>
      <c r="H703" s="79">
        <v>44470</v>
      </c>
      <c r="I703" s="79">
        <v>45992</v>
      </c>
      <c r="J703" s="74" t="s">
        <v>795</v>
      </c>
      <c r="K703" s="52" t="s">
        <v>1792</v>
      </c>
    </row>
    <row r="704" ht="76" customHeight="1" spans="1:11">
      <c r="A704" s="55">
        <v>113</v>
      </c>
      <c r="B704" s="40" t="s">
        <v>2030</v>
      </c>
      <c r="C704" s="40" t="s">
        <v>2031</v>
      </c>
      <c r="D704" s="39" t="s">
        <v>595</v>
      </c>
      <c r="E704" s="39" t="s">
        <v>1863</v>
      </c>
      <c r="F704" s="78">
        <v>10000</v>
      </c>
      <c r="G704" s="78">
        <v>10000</v>
      </c>
      <c r="H704" s="79">
        <v>44470</v>
      </c>
      <c r="I704" s="79">
        <v>45992</v>
      </c>
      <c r="J704" s="74" t="s">
        <v>795</v>
      </c>
      <c r="K704" s="52" t="s">
        <v>1792</v>
      </c>
    </row>
    <row r="705" ht="105" customHeight="1" spans="1:11">
      <c r="A705" s="55">
        <v>114</v>
      </c>
      <c r="B705" s="40" t="s">
        <v>2032</v>
      </c>
      <c r="C705" s="40" t="s">
        <v>2033</v>
      </c>
      <c r="D705" s="66" t="s">
        <v>595</v>
      </c>
      <c r="E705" s="39" t="s">
        <v>2034</v>
      </c>
      <c r="F705" s="81">
        <v>5000</v>
      </c>
      <c r="G705" s="81">
        <v>5000</v>
      </c>
      <c r="H705" s="79">
        <v>44470</v>
      </c>
      <c r="I705" s="79">
        <v>45992</v>
      </c>
      <c r="J705" s="74" t="s">
        <v>795</v>
      </c>
      <c r="K705" s="52" t="s">
        <v>1792</v>
      </c>
    </row>
    <row r="706" ht="54" customHeight="1" spans="1:11">
      <c r="A706" s="55">
        <v>115</v>
      </c>
      <c r="B706" s="92" t="s">
        <v>2035</v>
      </c>
      <c r="C706" s="40" t="s">
        <v>2036</v>
      </c>
      <c r="D706" s="66" t="s">
        <v>595</v>
      </c>
      <c r="E706" s="66" t="s">
        <v>1863</v>
      </c>
      <c r="F706" s="81">
        <v>4000</v>
      </c>
      <c r="G706" s="81">
        <v>4000</v>
      </c>
      <c r="H706" s="79">
        <v>44470</v>
      </c>
      <c r="I706" s="79">
        <v>45992</v>
      </c>
      <c r="J706" s="74" t="s">
        <v>795</v>
      </c>
      <c r="K706" s="52" t="s">
        <v>1792</v>
      </c>
    </row>
    <row r="707" ht="44" customHeight="1" spans="1:11">
      <c r="A707" s="55">
        <v>116</v>
      </c>
      <c r="B707" s="40" t="s">
        <v>2037</v>
      </c>
      <c r="C707" s="40" t="s">
        <v>2038</v>
      </c>
      <c r="D707" s="78" t="s">
        <v>595</v>
      </c>
      <c r="E707" s="39" t="s">
        <v>782</v>
      </c>
      <c r="F707" s="78">
        <v>2000</v>
      </c>
      <c r="G707" s="78">
        <v>2000</v>
      </c>
      <c r="H707" s="79">
        <v>44470</v>
      </c>
      <c r="I707" s="79">
        <v>45992</v>
      </c>
      <c r="J707" s="74" t="s">
        <v>795</v>
      </c>
      <c r="K707" s="52" t="s">
        <v>1792</v>
      </c>
    </row>
    <row r="708" ht="95" customHeight="1" spans="1:11">
      <c r="A708" s="55">
        <v>117</v>
      </c>
      <c r="B708" s="40" t="s">
        <v>2039</v>
      </c>
      <c r="C708" s="40" t="s">
        <v>2040</v>
      </c>
      <c r="D708" s="39" t="s">
        <v>595</v>
      </c>
      <c r="E708" s="39" t="s">
        <v>1953</v>
      </c>
      <c r="F708" s="78">
        <v>80000</v>
      </c>
      <c r="G708" s="78">
        <v>80000</v>
      </c>
      <c r="H708" s="79">
        <v>44470</v>
      </c>
      <c r="I708" s="79">
        <v>45992</v>
      </c>
      <c r="J708" s="74" t="s">
        <v>795</v>
      </c>
      <c r="K708" s="52" t="s">
        <v>1792</v>
      </c>
    </row>
    <row r="709" ht="114" customHeight="1" spans="1:11">
      <c r="A709" s="55">
        <v>118</v>
      </c>
      <c r="B709" s="40" t="s">
        <v>2041</v>
      </c>
      <c r="C709" s="40" t="s">
        <v>2042</v>
      </c>
      <c r="D709" s="39" t="s">
        <v>595</v>
      </c>
      <c r="E709" s="78" t="s">
        <v>2043</v>
      </c>
      <c r="F709" s="78">
        <v>10000</v>
      </c>
      <c r="G709" s="78">
        <v>10000</v>
      </c>
      <c r="H709" s="79">
        <v>44470</v>
      </c>
      <c r="I709" s="79">
        <v>45992</v>
      </c>
      <c r="J709" s="74" t="s">
        <v>795</v>
      </c>
      <c r="K709" s="52" t="s">
        <v>1792</v>
      </c>
    </row>
    <row r="710" ht="72" customHeight="1" spans="1:11">
      <c r="A710" s="55">
        <v>119</v>
      </c>
      <c r="B710" s="40" t="s">
        <v>2044</v>
      </c>
      <c r="C710" s="40" t="s">
        <v>2045</v>
      </c>
      <c r="D710" s="39" t="s">
        <v>595</v>
      </c>
      <c r="E710" s="39" t="s">
        <v>1828</v>
      </c>
      <c r="F710" s="78">
        <v>24250</v>
      </c>
      <c r="G710" s="78">
        <v>24250</v>
      </c>
      <c r="H710" s="79">
        <v>44470</v>
      </c>
      <c r="I710" s="79">
        <v>45992</v>
      </c>
      <c r="J710" s="74" t="s">
        <v>795</v>
      </c>
      <c r="K710" s="52" t="s">
        <v>1792</v>
      </c>
    </row>
    <row r="711" ht="65" customHeight="1" spans="1:11">
      <c r="A711" s="55">
        <v>120</v>
      </c>
      <c r="B711" s="41" t="s">
        <v>2046</v>
      </c>
      <c r="C711" s="40" t="s">
        <v>2047</v>
      </c>
      <c r="D711" s="39" t="s">
        <v>1774</v>
      </c>
      <c r="E711" s="39" t="s">
        <v>782</v>
      </c>
      <c r="F711" s="78">
        <v>30000</v>
      </c>
      <c r="G711" s="78">
        <v>30000</v>
      </c>
      <c r="H711" s="79">
        <v>44470</v>
      </c>
      <c r="I711" s="79">
        <v>45992</v>
      </c>
      <c r="J711" s="74" t="s">
        <v>795</v>
      </c>
      <c r="K711" s="52" t="s">
        <v>1792</v>
      </c>
    </row>
    <row r="712" ht="65" customHeight="1" spans="1:11">
      <c r="A712" s="55">
        <v>121</v>
      </c>
      <c r="B712" s="40" t="s">
        <v>2048</v>
      </c>
      <c r="C712" s="40" t="s">
        <v>2049</v>
      </c>
      <c r="D712" s="39" t="s">
        <v>595</v>
      </c>
      <c r="E712" s="39" t="s">
        <v>2050</v>
      </c>
      <c r="F712" s="78">
        <v>4500</v>
      </c>
      <c r="G712" s="78">
        <v>4500</v>
      </c>
      <c r="H712" s="79">
        <v>44470</v>
      </c>
      <c r="I712" s="79">
        <v>45992</v>
      </c>
      <c r="J712" s="74" t="s">
        <v>795</v>
      </c>
      <c r="K712" s="52" t="s">
        <v>1792</v>
      </c>
    </row>
    <row r="713" ht="65" customHeight="1" spans="1:11">
      <c r="A713" s="55">
        <v>122</v>
      </c>
      <c r="B713" s="40" t="s">
        <v>2051</v>
      </c>
      <c r="C713" s="40" t="s">
        <v>2052</v>
      </c>
      <c r="D713" s="39" t="s">
        <v>595</v>
      </c>
      <c r="E713" s="66" t="s">
        <v>782</v>
      </c>
      <c r="F713" s="81">
        <v>5000</v>
      </c>
      <c r="G713" s="81">
        <v>5000</v>
      </c>
      <c r="H713" s="79">
        <v>44470</v>
      </c>
      <c r="I713" s="79">
        <v>45992</v>
      </c>
      <c r="J713" s="74" t="s">
        <v>795</v>
      </c>
      <c r="K713" s="52" t="s">
        <v>1792</v>
      </c>
    </row>
    <row r="714" ht="65" customHeight="1" spans="1:11">
      <c r="A714" s="55">
        <v>123</v>
      </c>
      <c r="B714" s="40" t="s">
        <v>2053</v>
      </c>
      <c r="C714" s="40" t="s">
        <v>2054</v>
      </c>
      <c r="D714" s="39" t="s">
        <v>595</v>
      </c>
      <c r="E714" s="39" t="s">
        <v>782</v>
      </c>
      <c r="F714" s="78">
        <v>5000</v>
      </c>
      <c r="G714" s="78">
        <v>5000</v>
      </c>
      <c r="H714" s="79">
        <v>44470</v>
      </c>
      <c r="I714" s="79">
        <v>45992</v>
      </c>
      <c r="J714" s="74" t="s">
        <v>795</v>
      </c>
      <c r="K714" s="52" t="s">
        <v>1792</v>
      </c>
    </row>
    <row r="715" ht="65" customHeight="1" spans="1:11">
      <c r="A715" s="55">
        <v>124</v>
      </c>
      <c r="B715" s="40" t="s">
        <v>2055</v>
      </c>
      <c r="C715" s="40" t="s">
        <v>2056</v>
      </c>
      <c r="D715" s="39" t="s">
        <v>595</v>
      </c>
      <c r="E715" s="39" t="s">
        <v>1863</v>
      </c>
      <c r="F715" s="78">
        <v>15000</v>
      </c>
      <c r="G715" s="78">
        <v>15000</v>
      </c>
      <c r="H715" s="79">
        <v>44470</v>
      </c>
      <c r="I715" s="79">
        <v>45992</v>
      </c>
      <c r="J715" s="74" t="s">
        <v>795</v>
      </c>
      <c r="K715" s="52" t="s">
        <v>1792</v>
      </c>
    </row>
    <row r="716" ht="65" customHeight="1" spans="1:11">
      <c r="A716" s="55">
        <v>125</v>
      </c>
      <c r="B716" s="40" t="s">
        <v>1924</v>
      </c>
      <c r="C716" s="40" t="s">
        <v>2057</v>
      </c>
      <c r="D716" s="78" t="s">
        <v>1774</v>
      </c>
      <c r="E716" s="39" t="s">
        <v>2058</v>
      </c>
      <c r="F716" s="81">
        <v>4000</v>
      </c>
      <c r="G716" s="81">
        <v>4000</v>
      </c>
      <c r="H716" s="79">
        <v>44470</v>
      </c>
      <c r="I716" s="79">
        <v>45992</v>
      </c>
      <c r="J716" s="74" t="s">
        <v>795</v>
      </c>
      <c r="K716" s="52" t="s">
        <v>1792</v>
      </c>
    </row>
    <row r="717" ht="65" customHeight="1" spans="1:11">
      <c r="A717" s="55">
        <v>126</v>
      </c>
      <c r="B717" s="40" t="s">
        <v>2059</v>
      </c>
      <c r="C717" s="40" t="s">
        <v>2057</v>
      </c>
      <c r="D717" s="39" t="s">
        <v>1774</v>
      </c>
      <c r="E717" s="39" t="s">
        <v>2058</v>
      </c>
      <c r="F717" s="78">
        <v>10000</v>
      </c>
      <c r="G717" s="81">
        <v>10000</v>
      </c>
      <c r="H717" s="79">
        <v>44470</v>
      </c>
      <c r="I717" s="79">
        <v>45992</v>
      </c>
      <c r="J717" s="74" t="s">
        <v>795</v>
      </c>
      <c r="K717" s="52" t="s">
        <v>1792</v>
      </c>
    </row>
    <row r="718" ht="65" customHeight="1" spans="1:11">
      <c r="A718" s="55">
        <v>127</v>
      </c>
      <c r="B718" s="40" t="s">
        <v>1959</v>
      </c>
      <c r="C718" s="40" t="s">
        <v>1960</v>
      </c>
      <c r="D718" s="66" t="s">
        <v>2060</v>
      </c>
      <c r="E718" s="39" t="s">
        <v>2058</v>
      </c>
      <c r="F718" s="81">
        <v>2600</v>
      </c>
      <c r="G718" s="81">
        <v>2600</v>
      </c>
      <c r="H718" s="79">
        <v>44470</v>
      </c>
      <c r="I718" s="79">
        <v>45992</v>
      </c>
      <c r="J718" s="74" t="s">
        <v>795</v>
      </c>
      <c r="K718" s="52" t="s">
        <v>1792</v>
      </c>
    </row>
    <row r="719" ht="65" customHeight="1" spans="1:11">
      <c r="A719" s="55">
        <v>128</v>
      </c>
      <c r="B719" s="40" t="s">
        <v>2061</v>
      </c>
      <c r="C719" s="40" t="s">
        <v>2062</v>
      </c>
      <c r="D719" s="39" t="s">
        <v>595</v>
      </c>
      <c r="E719" s="39" t="s">
        <v>782</v>
      </c>
      <c r="F719" s="78">
        <v>8000</v>
      </c>
      <c r="G719" s="78">
        <v>8000</v>
      </c>
      <c r="H719" s="79">
        <v>44470</v>
      </c>
      <c r="I719" s="79">
        <v>45992</v>
      </c>
      <c r="J719" s="74" t="s">
        <v>795</v>
      </c>
      <c r="K719" s="52" t="s">
        <v>1792</v>
      </c>
    </row>
    <row r="720" ht="65" customHeight="1" spans="1:11">
      <c r="A720" s="55">
        <v>129</v>
      </c>
      <c r="B720" s="40" t="s">
        <v>2063</v>
      </c>
      <c r="C720" s="40" t="s">
        <v>2064</v>
      </c>
      <c r="D720" s="39" t="s">
        <v>595</v>
      </c>
      <c r="E720" s="39" t="s">
        <v>782</v>
      </c>
      <c r="F720" s="78">
        <v>73000</v>
      </c>
      <c r="G720" s="78">
        <v>73000</v>
      </c>
      <c r="H720" s="79">
        <v>44470</v>
      </c>
      <c r="I720" s="79">
        <v>45992</v>
      </c>
      <c r="J720" s="74" t="s">
        <v>795</v>
      </c>
      <c r="K720" s="52" t="s">
        <v>1792</v>
      </c>
    </row>
    <row r="721" ht="65" customHeight="1" spans="1:11">
      <c r="A721" s="55">
        <v>130</v>
      </c>
      <c r="B721" s="40" t="s">
        <v>2065</v>
      </c>
      <c r="C721" s="40" t="s">
        <v>2066</v>
      </c>
      <c r="D721" s="39" t="s">
        <v>595</v>
      </c>
      <c r="E721" s="39" t="s">
        <v>782</v>
      </c>
      <c r="F721" s="78">
        <v>10000</v>
      </c>
      <c r="G721" s="78">
        <v>10000</v>
      </c>
      <c r="H721" s="79">
        <v>44470</v>
      </c>
      <c r="I721" s="79">
        <v>45992</v>
      </c>
      <c r="J721" s="74" t="s">
        <v>795</v>
      </c>
      <c r="K721" s="52" t="s">
        <v>1792</v>
      </c>
    </row>
    <row r="722" ht="65" customHeight="1" spans="1:11">
      <c r="A722" s="55">
        <v>131</v>
      </c>
      <c r="B722" s="40" t="s">
        <v>2067</v>
      </c>
      <c r="C722" s="40" t="s">
        <v>2068</v>
      </c>
      <c r="D722" s="39" t="s">
        <v>595</v>
      </c>
      <c r="E722" s="39" t="s">
        <v>782</v>
      </c>
      <c r="F722" s="78">
        <v>5000</v>
      </c>
      <c r="G722" s="78">
        <v>5000</v>
      </c>
      <c r="H722" s="79">
        <v>44470</v>
      </c>
      <c r="I722" s="79">
        <v>45992</v>
      </c>
      <c r="J722" s="74" t="s">
        <v>795</v>
      </c>
      <c r="K722" s="52" t="s">
        <v>1792</v>
      </c>
    </row>
    <row r="723" ht="65" customHeight="1" spans="1:11">
      <c r="A723" s="55">
        <v>132</v>
      </c>
      <c r="B723" s="40" t="s">
        <v>2069</v>
      </c>
      <c r="C723" s="40" t="s">
        <v>2070</v>
      </c>
      <c r="D723" s="39" t="s">
        <v>595</v>
      </c>
      <c r="E723" s="39" t="s">
        <v>782</v>
      </c>
      <c r="F723" s="78">
        <v>8000</v>
      </c>
      <c r="G723" s="78">
        <v>8000</v>
      </c>
      <c r="H723" s="79">
        <v>44470</v>
      </c>
      <c r="I723" s="79">
        <v>45992</v>
      </c>
      <c r="J723" s="74" t="s">
        <v>795</v>
      </c>
      <c r="K723" s="52" t="s">
        <v>1792</v>
      </c>
    </row>
    <row r="724" ht="65" customHeight="1" spans="1:11">
      <c r="A724" s="55">
        <v>133</v>
      </c>
      <c r="B724" s="40" t="s">
        <v>2071</v>
      </c>
      <c r="C724" s="40" t="s">
        <v>2072</v>
      </c>
      <c r="D724" s="39" t="s">
        <v>595</v>
      </c>
      <c r="E724" s="39" t="s">
        <v>782</v>
      </c>
      <c r="F724" s="78">
        <v>4950</v>
      </c>
      <c r="G724" s="78">
        <v>4950</v>
      </c>
      <c r="H724" s="79">
        <v>44470</v>
      </c>
      <c r="I724" s="79">
        <v>45992</v>
      </c>
      <c r="J724" s="74" t="s">
        <v>795</v>
      </c>
      <c r="K724" s="52" t="s">
        <v>1792</v>
      </c>
    </row>
    <row r="725" ht="101" customHeight="1" spans="1:11">
      <c r="A725" s="55">
        <v>134</v>
      </c>
      <c r="B725" s="92" t="s">
        <v>2073</v>
      </c>
      <c r="C725" s="40" t="s">
        <v>2074</v>
      </c>
      <c r="D725" s="78" t="s">
        <v>595</v>
      </c>
      <c r="E725" s="66" t="s">
        <v>1863</v>
      </c>
      <c r="F725" s="81">
        <v>6500</v>
      </c>
      <c r="G725" s="81">
        <v>6500</v>
      </c>
      <c r="H725" s="79">
        <v>44470</v>
      </c>
      <c r="I725" s="79">
        <v>45992</v>
      </c>
      <c r="J725" s="74" t="s">
        <v>795</v>
      </c>
      <c r="K725" s="52" t="s">
        <v>1792</v>
      </c>
    </row>
    <row r="726" ht="75" customHeight="1" spans="1:11">
      <c r="A726" s="55">
        <v>135</v>
      </c>
      <c r="B726" s="40" t="s">
        <v>2075</v>
      </c>
      <c r="C726" s="40" t="s">
        <v>2076</v>
      </c>
      <c r="D726" s="39" t="s">
        <v>595</v>
      </c>
      <c r="E726" s="39" t="s">
        <v>782</v>
      </c>
      <c r="F726" s="78">
        <v>4000</v>
      </c>
      <c r="G726" s="78">
        <v>4000</v>
      </c>
      <c r="H726" s="79">
        <v>44470</v>
      </c>
      <c r="I726" s="79">
        <v>45992</v>
      </c>
      <c r="J726" s="74" t="s">
        <v>795</v>
      </c>
      <c r="K726" s="52" t="s">
        <v>1792</v>
      </c>
    </row>
    <row r="727" ht="65" customHeight="1" spans="1:11">
      <c r="A727" s="55">
        <v>136</v>
      </c>
      <c r="B727" s="40" t="s">
        <v>2077</v>
      </c>
      <c r="C727" s="40" t="s">
        <v>2078</v>
      </c>
      <c r="D727" s="39" t="s">
        <v>2079</v>
      </c>
      <c r="E727" s="66" t="s">
        <v>782</v>
      </c>
      <c r="F727" s="81">
        <v>4000</v>
      </c>
      <c r="G727" s="81">
        <v>4000</v>
      </c>
      <c r="H727" s="79">
        <v>44470</v>
      </c>
      <c r="I727" s="79">
        <v>45992</v>
      </c>
      <c r="J727" s="74" t="s">
        <v>795</v>
      </c>
      <c r="K727" s="52" t="s">
        <v>1792</v>
      </c>
    </row>
    <row r="728" ht="65" customHeight="1" spans="1:11">
      <c r="A728" s="55">
        <v>137</v>
      </c>
      <c r="B728" s="40" t="s">
        <v>2080</v>
      </c>
      <c r="C728" s="40" t="s">
        <v>2081</v>
      </c>
      <c r="D728" s="66" t="s">
        <v>1774</v>
      </c>
      <c r="E728" s="66" t="s">
        <v>1863</v>
      </c>
      <c r="F728" s="78">
        <v>5000</v>
      </c>
      <c r="G728" s="78">
        <v>5000</v>
      </c>
      <c r="H728" s="79">
        <v>44470</v>
      </c>
      <c r="I728" s="79">
        <v>45992</v>
      </c>
      <c r="J728" s="74" t="s">
        <v>795</v>
      </c>
      <c r="K728" s="52" t="s">
        <v>1792</v>
      </c>
    </row>
    <row r="729" ht="65" customHeight="1" spans="1:11">
      <c r="A729" s="55">
        <v>138</v>
      </c>
      <c r="B729" s="41" t="s">
        <v>2082</v>
      </c>
      <c r="C729" s="41" t="s">
        <v>2083</v>
      </c>
      <c r="D729" s="78" t="s">
        <v>595</v>
      </c>
      <c r="E729" s="91" t="s">
        <v>2084</v>
      </c>
      <c r="F729" s="81">
        <v>5450</v>
      </c>
      <c r="G729" s="81">
        <v>5450</v>
      </c>
      <c r="H729" s="79">
        <v>44470</v>
      </c>
      <c r="I729" s="79">
        <v>45992</v>
      </c>
      <c r="J729" s="74" t="s">
        <v>795</v>
      </c>
      <c r="K729" s="52" t="s">
        <v>1792</v>
      </c>
    </row>
    <row r="730" ht="65" customHeight="1" spans="1:11">
      <c r="A730" s="55">
        <v>139</v>
      </c>
      <c r="B730" s="41" t="s">
        <v>2085</v>
      </c>
      <c r="C730" s="41" t="s">
        <v>2086</v>
      </c>
      <c r="D730" s="78" t="s">
        <v>595</v>
      </c>
      <c r="E730" s="91" t="s">
        <v>2084</v>
      </c>
      <c r="F730" s="81">
        <v>5000</v>
      </c>
      <c r="G730" s="81">
        <v>5000</v>
      </c>
      <c r="H730" s="79">
        <v>44470</v>
      </c>
      <c r="I730" s="79">
        <v>45992</v>
      </c>
      <c r="J730" s="74" t="s">
        <v>795</v>
      </c>
      <c r="K730" s="52" t="s">
        <v>1792</v>
      </c>
    </row>
    <row r="731" ht="65" customHeight="1" spans="1:11">
      <c r="A731" s="55">
        <v>140</v>
      </c>
      <c r="B731" s="41" t="s">
        <v>2087</v>
      </c>
      <c r="C731" s="41" t="s">
        <v>2088</v>
      </c>
      <c r="D731" s="78" t="s">
        <v>595</v>
      </c>
      <c r="E731" s="78" t="s">
        <v>620</v>
      </c>
      <c r="F731" s="78">
        <v>4500</v>
      </c>
      <c r="G731" s="78">
        <v>4500</v>
      </c>
      <c r="H731" s="79">
        <v>44470</v>
      </c>
      <c r="I731" s="79">
        <v>45992</v>
      </c>
      <c r="J731" s="74" t="s">
        <v>795</v>
      </c>
      <c r="K731" s="52" t="s">
        <v>1792</v>
      </c>
    </row>
    <row r="732" ht="65" customHeight="1" spans="1:11">
      <c r="A732" s="55">
        <v>141</v>
      </c>
      <c r="B732" s="40" t="s">
        <v>2089</v>
      </c>
      <c r="C732" s="40" t="s">
        <v>2090</v>
      </c>
      <c r="D732" s="39" t="s">
        <v>595</v>
      </c>
      <c r="E732" s="39" t="s">
        <v>782</v>
      </c>
      <c r="F732" s="78">
        <v>4000</v>
      </c>
      <c r="G732" s="78">
        <v>4000</v>
      </c>
      <c r="H732" s="79">
        <v>44470</v>
      </c>
      <c r="I732" s="79">
        <v>45992</v>
      </c>
      <c r="J732" s="74" t="s">
        <v>795</v>
      </c>
      <c r="K732" s="52" t="s">
        <v>1792</v>
      </c>
    </row>
    <row r="733" ht="74" customHeight="1" spans="1:11">
      <c r="A733" s="55">
        <v>142</v>
      </c>
      <c r="B733" s="40" t="s">
        <v>2091</v>
      </c>
      <c r="C733" s="40" t="s">
        <v>2092</v>
      </c>
      <c r="D733" s="78" t="s">
        <v>1774</v>
      </c>
      <c r="E733" s="39" t="s">
        <v>782</v>
      </c>
      <c r="F733" s="81">
        <v>5500</v>
      </c>
      <c r="G733" s="81">
        <v>5500</v>
      </c>
      <c r="H733" s="79">
        <v>44470</v>
      </c>
      <c r="I733" s="79">
        <v>45992</v>
      </c>
      <c r="J733" s="74" t="s">
        <v>795</v>
      </c>
      <c r="K733" s="52" t="s">
        <v>1792</v>
      </c>
    </row>
    <row r="734" ht="78" customHeight="1" spans="1:11">
      <c r="A734" s="55">
        <v>143</v>
      </c>
      <c r="B734" s="40" t="s">
        <v>2093</v>
      </c>
      <c r="C734" s="40" t="s">
        <v>2094</v>
      </c>
      <c r="D734" s="39" t="s">
        <v>595</v>
      </c>
      <c r="E734" s="39" t="s">
        <v>2095</v>
      </c>
      <c r="F734" s="78">
        <v>3000</v>
      </c>
      <c r="G734" s="78">
        <v>3000</v>
      </c>
      <c r="H734" s="79">
        <v>44470</v>
      </c>
      <c r="I734" s="79">
        <v>45992</v>
      </c>
      <c r="J734" s="74" t="s">
        <v>795</v>
      </c>
      <c r="K734" s="52" t="s">
        <v>1792</v>
      </c>
    </row>
    <row r="735" ht="129" customHeight="1" spans="1:11">
      <c r="A735" s="55">
        <v>144</v>
      </c>
      <c r="B735" s="40" t="s">
        <v>2096</v>
      </c>
      <c r="C735" s="40" t="s">
        <v>2097</v>
      </c>
      <c r="D735" s="78" t="s">
        <v>595</v>
      </c>
      <c r="E735" s="82" t="s">
        <v>1849</v>
      </c>
      <c r="F735" s="83">
        <v>9500</v>
      </c>
      <c r="G735" s="83">
        <v>9500</v>
      </c>
      <c r="H735" s="79">
        <v>44470</v>
      </c>
      <c r="I735" s="79">
        <v>45992</v>
      </c>
      <c r="J735" s="74" t="s">
        <v>795</v>
      </c>
      <c r="K735" s="52" t="s">
        <v>1792</v>
      </c>
    </row>
    <row r="736" ht="92" customHeight="1" spans="1:11">
      <c r="A736" s="55">
        <v>145</v>
      </c>
      <c r="B736" s="40" t="s">
        <v>2098</v>
      </c>
      <c r="C736" s="40" t="s">
        <v>2099</v>
      </c>
      <c r="D736" s="78" t="s">
        <v>595</v>
      </c>
      <c r="E736" s="82" t="s">
        <v>1866</v>
      </c>
      <c r="F736" s="83">
        <v>12000</v>
      </c>
      <c r="G736" s="83">
        <v>12000</v>
      </c>
      <c r="H736" s="79">
        <v>44470</v>
      </c>
      <c r="I736" s="79">
        <v>45992</v>
      </c>
      <c r="J736" s="74" t="s">
        <v>795</v>
      </c>
      <c r="K736" s="52" t="s">
        <v>1792</v>
      </c>
    </row>
    <row r="737" ht="65" customHeight="1" spans="1:11">
      <c r="A737" s="55">
        <v>146</v>
      </c>
      <c r="B737" s="40" t="s">
        <v>2100</v>
      </c>
      <c r="C737" s="40" t="s">
        <v>2101</v>
      </c>
      <c r="D737" s="66" t="s">
        <v>595</v>
      </c>
      <c r="E737" s="39" t="s">
        <v>1828</v>
      </c>
      <c r="F737" s="81">
        <v>5000</v>
      </c>
      <c r="G737" s="81">
        <v>5000</v>
      </c>
      <c r="H737" s="79">
        <v>44470</v>
      </c>
      <c r="I737" s="79">
        <v>45992</v>
      </c>
      <c r="J737" s="74" t="s">
        <v>795</v>
      </c>
      <c r="K737" s="52" t="s">
        <v>1792</v>
      </c>
    </row>
    <row r="738" ht="65" customHeight="1" spans="1:11">
      <c r="A738" s="55">
        <v>147</v>
      </c>
      <c r="B738" s="40" t="s">
        <v>2102</v>
      </c>
      <c r="C738" s="40" t="s">
        <v>2103</v>
      </c>
      <c r="D738" s="66" t="s">
        <v>595</v>
      </c>
      <c r="E738" s="39" t="s">
        <v>1828</v>
      </c>
      <c r="F738" s="81">
        <v>6000</v>
      </c>
      <c r="G738" s="81">
        <v>6000</v>
      </c>
      <c r="H738" s="79">
        <v>44470</v>
      </c>
      <c r="I738" s="79">
        <v>45992</v>
      </c>
      <c r="J738" s="74" t="s">
        <v>795</v>
      </c>
      <c r="K738" s="52" t="s">
        <v>1792</v>
      </c>
    </row>
    <row r="739" ht="65" customHeight="1" spans="1:11">
      <c r="A739" s="55">
        <v>148</v>
      </c>
      <c r="B739" s="40" t="s">
        <v>2104</v>
      </c>
      <c r="C739" s="40" t="s">
        <v>2105</v>
      </c>
      <c r="D739" s="78" t="s">
        <v>2106</v>
      </c>
      <c r="E739" s="39" t="s">
        <v>2043</v>
      </c>
      <c r="F739" s="81">
        <v>9000</v>
      </c>
      <c r="G739" s="81">
        <v>9000</v>
      </c>
      <c r="H739" s="79">
        <v>44470</v>
      </c>
      <c r="I739" s="79">
        <v>45992</v>
      </c>
      <c r="J739" s="74" t="s">
        <v>795</v>
      </c>
      <c r="K739" s="52" t="s">
        <v>1792</v>
      </c>
    </row>
    <row r="740" ht="145" customHeight="1" spans="1:11">
      <c r="A740" s="55">
        <v>149</v>
      </c>
      <c r="B740" s="40" t="s">
        <v>2107</v>
      </c>
      <c r="C740" s="80" t="s">
        <v>2108</v>
      </c>
      <c r="D740" s="78" t="s">
        <v>2109</v>
      </c>
      <c r="E740" s="78" t="s">
        <v>2110</v>
      </c>
      <c r="F740" s="78">
        <v>1065</v>
      </c>
      <c r="G740" s="78">
        <v>1065</v>
      </c>
      <c r="H740" s="79">
        <v>44470</v>
      </c>
      <c r="I740" s="79">
        <v>45992</v>
      </c>
      <c r="J740" s="74" t="s">
        <v>795</v>
      </c>
      <c r="K740" s="52" t="s">
        <v>1792</v>
      </c>
    </row>
    <row r="741" ht="65" customHeight="1" spans="1:11">
      <c r="A741" s="55">
        <v>150</v>
      </c>
      <c r="B741" s="40" t="s">
        <v>2111</v>
      </c>
      <c r="C741" s="40" t="s">
        <v>2112</v>
      </c>
      <c r="D741" s="39" t="s">
        <v>595</v>
      </c>
      <c r="E741" s="39" t="s">
        <v>2113</v>
      </c>
      <c r="F741" s="78">
        <v>20000</v>
      </c>
      <c r="G741" s="78">
        <v>20000</v>
      </c>
      <c r="H741" s="79">
        <v>44470</v>
      </c>
      <c r="I741" s="79">
        <v>45992</v>
      </c>
      <c r="J741" s="74" t="s">
        <v>795</v>
      </c>
      <c r="K741" s="52" t="s">
        <v>1792</v>
      </c>
    </row>
    <row r="742" ht="65" customHeight="1" spans="1:11">
      <c r="A742" s="55">
        <v>151</v>
      </c>
      <c r="B742" s="40" t="s">
        <v>2114</v>
      </c>
      <c r="C742" s="40" t="s">
        <v>2115</v>
      </c>
      <c r="D742" s="39" t="s">
        <v>1774</v>
      </c>
      <c r="E742" s="39" t="s">
        <v>782</v>
      </c>
      <c r="F742" s="78">
        <v>6670</v>
      </c>
      <c r="G742" s="78">
        <v>6670</v>
      </c>
      <c r="H742" s="79">
        <v>44470</v>
      </c>
      <c r="I742" s="79">
        <v>45992</v>
      </c>
      <c r="J742" s="74" t="s">
        <v>795</v>
      </c>
      <c r="K742" s="52" t="s">
        <v>1792</v>
      </c>
    </row>
    <row r="743" ht="65" customHeight="1" spans="1:11">
      <c r="A743" s="55">
        <v>152</v>
      </c>
      <c r="B743" s="40" t="s">
        <v>2116</v>
      </c>
      <c r="C743" s="40" t="s">
        <v>2117</v>
      </c>
      <c r="D743" s="39" t="s">
        <v>595</v>
      </c>
      <c r="E743" s="39" t="s">
        <v>1828</v>
      </c>
      <c r="F743" s="78">
        <v>4000</v>
      </c>
      <c r="G743" s="78">
        <v>4000</v>
      </c>
      <c r="H743" s="79">
        <v>44470</v>
      </c>
      <c r="I743" s="79">
        <v>45992</v>
      </c>
      <c r="J743" s="74" t="s">
        <v>795</v>
      </c>
      <c r="K743" s="52" t="s">
        <v>1792</v>
      </c>
    </row>
    <row r="744" ht="99" customHeight="1" spans="1:11">
      <c r="A744" s="55">
        <v>153</v>
      </c>
      <c r="B744" s="40" t="s">
        <v>2118</v>
      </c>
      <c r="C744" s="40" t="s">
        <v>2119</v>
      </c>
      <c r="D744" s="39" t="s">
        <v>595</v>
      </c>
      <c r="E744" s="39" t="s">
        <v>1828</v>
      </c>
      <c r="F744" s="78">
        <v>4000</v>
      </c>
      <c r="G744" s="78">
        <v>4000</v>
      </c>
      <c r="H744" s="79">
        <v>44470</v>
      </c>
      <c r="I744" s="79">
        <v>45992</v>
      </c>
      <c r="J744" s="74" t="s">
        <v>795</v>
      </c>
      <c r="K744" s="52" t="s">
        <v>1792</v>
      </c>
    </row>
    <row r="745" ht="65" customHeight="1" spans="1:11">
      <c r="A745" s="55">
        <v>154</v>
      </c>
      <c r="B745" s="80" t="s">
        <v>2120</v>
      </c>
      <c r="C745" s="80" t="s">
        <v>2121</v>
      </c>
      <c r="D745" s="39" t="s">
        <v>1774</v>
      </c>
      <c r="E745" s="66" t="s">
        <v>1863</v>
      </c>
      <c r="F745" s="81">
        <v>3500</v>
      </c>
      <c r="G745" s="81">
        <v>3500</v>
      </c>
      <c r="H745" s="79">
        <v>44470</v>
      </c>
      <c r="I745" s="79">
        <v>45992</v>
      </c>
      <c r="J745" s="74" t="s">
        <v>795</v>
      </c>
      <c r="K745" s="52" t="s">
        <v>1792</v>
      </c>
    </row>
    <row r="746" ht="65" customHeight="1" spans="1:11">
      <c r="A746" s="55">
        <v>155</v>
      </c>
      <c r="B746" s="40" t="s">
        <v>2122</v>
      </c>
      <c r="C746" s="93" t="s">
        <v>2123</v>
      </c>
      <c r="D746" s="94" t="s">
        <v>767</v>
      </c>
      <c r="E746" s="55" t="s">
        <v>620</v>
      </c>
      <c r="F746" s="94">
        <v>250000</v>
      </c>
      <c r="G746" s="94">
        <v>250000</v>
      </c>
      <c r="H746" s="95">
        <v>44197</v>
      </c>
      <c r="I746" s="95">
        <v>44896</v>
      </c>
      <c r="J746" s="74" t="s">
        <v>795</v>
      </c>
      <c r="K746" s="106" t="s">
        <v>1780</v>
      </c>
    </row>
    <row r="747" ht="65" customHeight="1" spans="1:11">
      <c r="A747" s="55">
        <v>156</v>
      </c>
      <c r="B747" s="40" t="s">
        <v>2124</v>
      </c>
      <c r="C747" s="93" t="s">
        <v>2125</v>
      </c>
      <c r="D747" s="94" t="s">
        <v>815</v>
      </c>
      <c r="E747" s="55" t="s">
        <v>620</v>
      </c>
      <c r="F747" s="94">
        <v>50000</v>
      </c>
      <c r="G747" s="94">
        <v>50000</v>
      </c>
      <c r="H747" s="95">
        <v>44197</v>
      </c>
      <c r="I747" s="95">
        <v>45261</v>
      </c>
      <c r="J747" s="74" t="s">
        <v>795</v>
      </c>
      <c r="K747" s="106" t="s">
        <v>1780</v>
      </c>
    </row>
    <row r="748" ht="65" customHeight="1" spans="1:11">
      <c r="A748" s="55">
        <v>157</v>
      </c>
      <c r="B748" s="40" t="s">
        <v>2126</v>
      </c>
      <c r="C748" s="93" t="s">
        <v>2127</v>
      </c>
      <c r="D748" s="94" t="s">
        <v>815</v>
      </c>
      <c r="E748" s="55" t="s">
        <v>620</v>
      </c>
      <c r="F748" s="94">
        <v>80000</v>
      </c>
      <c r="G748" s="94">
        <v>80000</v>
      </c>
      <c r="H748" s="95">
        <v>44198</v>
      </c>
      <c r="I748" s="95">
        <v>45262</v>
      </c>
      <c r="J748" s="74" t="s">
        <v>795</v>
      </c>
      <c r="K748" s="106" t="s">
        <v>1780</v>
      </c>
    </row>
    <row r="749" ht="65" customHeight="1" spans="1:11">
      <c r="A749" s="55">
        <v>158</v>
      </c>
      <c r="B749" s="40" t="s">
        <v>2128</v>
      </c>
      <c r="C749" s="93" t="s">
        <v>2129</v>
      </c>
      <c r="D749" s="94" t="s">
        <v>815</v>
      </c>
      <c r="E749" s="55" t="s">
        <v>620</v>
      </c>
      <c r="F749" s="94">
        <v>20000</v>
      </c>
      <c r="G749" s="94">
        <v>20000</v>
      </c>
      <c r="H749" s="94" t="s">
        <v>2130</v>
      </c>
      <c r="I749" s="95">
        <v>45262</v>
      </c>
      <c r="J749" s="74" t="s">
        <v>795</v>
      </c>
      <c r="K749" s="106" t="s">
        <v>1780</v>
      </c>
    </row>
    <row r="750" ht="65" customHeight="1" spans="1:11">
      <c r="A750" s="55">
        <v>159</v>
      </c>
      <c r="B750" s="40" t="s">
        <v>2131</v>
      </c>
      <c r="C750" s="93" t="s">
        <v>2132</v>
      </c>
      <c r="D750" s="94" t="s">
        <v>767</v>
      </c>
      <c r="E750" s="55" t="s">
        <v>620</v>
      </c>
      <c r="F750" s="94">
        <v>60000</v>
      </c>
      <c r="G750" s="94">
        <v>60000</v>
      </c>
      <c r="H750" s="94" t="s">
        <v>2133</v>
      </c>
      <c r="I750" s="95">
        <v>44896</v>
      </c>
      <c r="J750" s="74" t="s">
        <v>795</v>
      </c>
      <c r="K750" s="106" t="s">
        <v>1780</v>
      </c>
    </row>
    <row r="751" ht="65" customHeight="1" spans="1:11">
      <c r="A751" s="55">
        <v>160</v>
      </c>
      <c r="B751" s="40" t="s">
        <v>2134</v>
      </c>
      <c r="C751" s="93" t="s">
        <v>2135</v>
      </c>
      <c r="D751" s="39" t="s">
        <v>1774</v>
      </c>
      <c r="E751" s="55" t="s">
        <v>620</v>
      </c>
      <c r="F751" s="96">
        <v>542</v>
      </c>
      <c r="G751" s="96">
        <v>542</v>
      </c>
      <c r="H751" s="95">
        <v>44136</v>
      </c>
      <c r="I751" s="79">
        <v>45992</v>
      </c>
      <c r="J751" s="74" t="s">
        <v>795</v>
      </c>
      <c r="K751" s="106" t="s">
        <v>792</v>
      </c>
    </row>
    <row r="752" ht="65" customHeight="1" spans="1:11">
      <c r="A752" s="55">
        <v>161</v>
      </c>
      <c r="B752" s="40" t="s">
        <v>2136</v>
      </c>
      <c r="C752" s="93" t="s">
        <v>2137</v>
      </c>
      <c r="D752" s="39" t="s">
        <v>1774</v>
      </c>
      <c r="E752" s="55" t="s">
        <v>620</v>
      </c>
      <c r="F752" s="96">
        <v>700</v>
      </c>
      <c r="G752" s="96">
        <v>700</v>
      </c>
      <c r="H752" s="95">
        <v>44166</v>
      </c>
      <c r="I752" s="79">
        <v>45992</v>
      </c>
      <c r="J752" s="74" t="s">
        <v>795</v>
      </c>
      <c r="K752" s="106" t="s">
        <v>792</v>
      </c>
    </row>
    <row r="753" ht="65" customHeight="1" spans="1:11">
      <c r="A753" s="55">
        <v>162</v>
      </c>
      <c r="B753" s="40" t="s">
        <v>2138</v>
      </c>
      <c r="C753" s="93" t="s">
        <v>2139</v>
      </c>
      <c r="D753" s="39" t="s">
        <v>1774</v>
      </c>
      <c r="E753" s="55" t="s">
        <v>620</v>
      </c>
      <c r="F753" s="96">
        <v>592</v>
      </c>
      <c r="G753" s="96">
        <v>592</v>
      </c>
      <c r="H753" s="95">
        <v>45261</v>
      </c>
      <c r="I753" s="79">
        <v>45992</v>
      </c>
      <c r="J753" s="74" t="s">
        <v>795</v>
      </c>
      <c r="K753" s="106" t="s">
        <v>792</v>
      </c>
    </row>
    <row r="754" ht="65" customHeight="1" spans="1:11">
      <c r="A754" s="55">
        <v>163</v>
      </c>
      <c r="B754" s="40" t="s">
        <v>2140</v>
      </c>
      <c r="C754" s="93" t="s">
        <v>2141</v>
      </c>
      <c r="D754" s="39" t="s">
        <v>1774</v>
      </c>
      <c r="E754" s="55" t="s">
        <v>620</v>
      </c>
      <c r="F754" s="96">
        <v>1417</v>
      </c>
      <c r="G754" s="96">
        <v>1417</v>
      </c>
      <c r="H754" s="95">
        <v>44105</v>
      </c>
      <c r="I754" s="79">
        <v>45992</v>
      </c>
      <c r="J754" s="74" t="s">
        <v>795</v>
      </c>
      <c r="K754" s="106" t="s">
        <v>792</v>
      </c>
    </row>
    <row r="755" ht="65" customHeight="1" spans="1:11">
      <c r="A755" s="55">
        <v>164</v>
      </c>
      <c r="B755" s="40" t="s">
        <v>2142</v>
      </c>
      <c r="C755" s="93" t="s">
        <v>2143</v>
      </c>
      <c r="D755" s="39" t="s">
        <v>1774</v>
      </c>
      <c r="E755" s="55" t="s">
        <v>620</v>
      </c>
      <c r="F755" s="96">
        <v>1325</v>
      </c>
      <c r="G755" s="96">
        <v>1325</v>
      </c>
      <c r="H755" s="95">
        <v>44105</v>
      </c>
      <c r="I755" s="79">
        <v>45992</v>
      </c>
      <c r="J755" s="74" t="s">
        <v>795</v>
      </c>
      <c r="K755" s="106" t="s">
        <v>792</v>
      </c>
    </row>
    <row r="756" ht="65" customHeight="1" spans="1:11">
      <c r="A756" s="55">
        <v>165</v>
      </c>
      <c r="B756" s="40" t="s">
        <v>2144</v>
      </c>
      <c r="C756" s="93" t="s">
        <v>2145</v>
      </c>
      <c r="D756" s="39" t="s">
        <v>1774</v>
      </c>
      <c r="E756" s="55" t="s">
        <v>620</v>
      </c>
      <c r="F756" s="96">
        <v>650</v>
      </c>
      <c r="G756" s="96">
        <v>650</v>
      </c>
      <c r="H756" s="95">
        <v>44136</v>
      </c>
      <c r="I756" s="79">
        <v>45992</v>
      </c>
      <c r="J756" s="74" t="s">
        <v>795</v>
      </c>
      <c r="K756" s="106" t="s">
        <v>792</v>
      </c>
    </row>
    <row r="757" ht="65" customHeight="1" spans="1:11">
      <c r="A757" s="55">
        <v>166</v>
      </c>
      <c r="B757" s="40" t="s">
        <v>2146</v>
      </c>
      <c r="C757" s="93" t="s">
        <v>2147</v>
      </c>
      <c r="D757" s="39" t="s">
        <v>1774</v>
      </c>
      <c r="E757" s="55" t="s">
        <v>620</v>
      </c>
      <c r="F757" s="96">
        <v>600</v>
      </c>
      <c r="G757" s="96">
        <v>600</v>
      </c>
      <c r="H757" s="95">
        <v>44136</v>
      </c>
      <c r="I757" s="79">
        <v>45992</v>
      </c>
      <c r="J757" s="74" t="s">
        <v>795</v>
      </c>
      <c r="K757" s="106" t="s">
        <v>792</v>
      </c>
    </row>
    <row r="758" ht="65" customHeight="1" spans="1:11">
      <c r="A758" s="55">
        <v>167</v>
      </c>
      <c r="B758" s="40" t="s">
        <v>2148</v>
      </c>
      <c r="C758" s="93" t="s">
        <v>2149</v>
      </c>
      <c r="D758" s="39" t="s">
        <v>1774</v>
      </c>
      <c r="E758" s="55" t="s">
        <v>620</v>
      </c>
      <c r="F758" s="96">
        <v>653</v>
      </c>
      <c r="G758" s="96">
        <v>653</v>
      </c>
      <c r="H758" s="95">
        <v>44166</v>
      </c>
      <c r="I758" s="79">
        <v>45992</v>
      </c>
      <c r="J758" s="74" t="s">
        <v>795</v>
      </c>
      <c r="K758" s="106" t="s">
        <v>792</v>
      </c>
    </row>
    <row r="759" ht="65" customHeight="1" spans="1:11">
      <c r="A759" s="55">
        <v>168</v>
      </c>
      <c r="B759" s="40" t="s">
        <v>2150</v>
      </c>
      <c r="C759" s="93" t="s">
        <v>2151</v>
      </c>
      <c r="D759" s="39" t="s">
        <v>1774</v>
      </c>
      <c r="E759" s="55" t="s">
        <v>620</v>
      </c>
      <c r="F759" s="96">
        <v>690</v>
      </c>
      <c r="G759" s="96">
        <v>690</v>
      </c>
      <c r="H759" s="95">
        <v>44166</v>
      </c>
      <c r="I759" s="79">
        <v>45992</v>
      </c>
      <c r="J759" s="74" t="s">
        <v>795</v>
      </c>
      <c r="K759" s="106" t="s">
        <v>792</v>
      </c>
    </row>
    <row r="760" ht="65" customHeight="1" spans="1:11">
      <c r="A760" s="55">
        <v>169</v>
      </c>
      <c r="B760" s="40" t="s">
        <v>2152</v>
      </c>
      <c r="C760" s="93" t="s">
        <v>2153</v>
      </c>
      <c r="D760" s="39" t="s">
        <v>1774</v>
      </c>
      <c r="E760" s="55" t="s">
        <v>620</v>
      </c>
      <c r="F760" s="96">
        <v>800</v>
      </c>
      <c r="G760" s="96">
        <v>800</v>
      </c>
      <c r="H760" s="95">
        <v>44166</v>
      </c>
      <c r="I760" s="79">
        <v>45992</v>
      </c>
      <c r="J760" s="74" t="s">
        <v>795</v>
      </c>
      <c r="K760" s="106" t="s">
        <v>792</v>
      </c>
    </row>
    <row r="761" s="7" customFormat="1" ht="30" customHeight="1" spans="1:11">
      <c r="A761" s="37" t="s">
        <v>2154</v>
      </c>
      <c r="B761" s="36" t="s">
        <v>2155</v>
      </c>
      <c r="C761" s="37">
        <v>198</v>
      </c>
      <c r="D761" s="37"/>
      <c r="E761" s="37"/>
      <c r="F761" s="37">
        <f>SUM(F762:F878)</f>
        <v>3293954.72</v>
      </c>
      <c r="G761" s="37">
        <f>SUM(G762:G878)</f>
        <v>1086274.72</v>
      </c>
      <c r="H761" s="37"/>
      <c r="I761" s="37"/>
      <c r="J761" s="37"/>
      <c r="K761" s="51"/>
    </row>
    <row r="762" s="10" customFormat="1" ht="54" customHeight="1" spans="1:11">
      <c r="A762" s="94">
        <v>1</v>
      </c>
      <c r="B762" s="62" t="s">
        <v>2156</v>
      </c>
      <c r="C762" s="62" t="s">
        <v>2157</v>
      </c>
      <c r="D762" s="47" t="s">
        <v>791</v>
      </c>
      <c r="E762" s="97" t="s">
        <v>620</v>
      </c>
      <c r="F762" s="98">
        <v>5000</v>
      </c>
      <c r="G762" s="98">
        <v>5000</v>
      </c>
      <c r="H762" s="97">
        <v>2020.6</v>
      </c>
      <c r="I762" s="97">
        <v>2022.12</v>
      </c>
      <c r="J762" s="97" t="s">
        <v>621</v>
      </c>
      <c r="K762" s="107" t="s">
        <v>759</v>
      </c>
    </row>
    <row r="763" s="10" customFormat="1" ht="55" customHeight="1" spans="1:11">
      <c r="A763" s="94">
        <v>2</v>
      </c>
      <c r="B763" s="62" t="s">
        <v>2158</v>
      </c>
      <c r="C763" s="62" t="s">
        <v>2159</v>
      </c>
      <c r="D763" s="47" t="s">
        <v>791</v>
      </c>
      <c r="E763" s="97" t="s">
        <v>620</v>
      </c>
      <c r="F763" s="99">
        <v>10000</v>
      </c>
      <c r="G763" s="99">
        <v>10000</v>
      </c>
      <c r="H763" s="97">
        <v>2020.6</v>
      </c>
      <c r="I763" s="97">
        <v>2022.12</v>
      </c>
      <c r="J763" s="97" t="s">
        <v>621</v>
      </c>
      <c r="K763" s="107" t="s">
        <v>759</v>
      </c>
    </row>
    <row r="764" s="10" customFormat="1" ht="53" customHeight="1" spans="1:11">
      <c r="A764" s="94">
        <v>3</v>
      </c>
      <c r="B764" s="62" t="s">
        <v>2160</v>
      </c>
      <c r="C764" s="62" t="s">
        <v>2161</v>
      </c>
      <c r="D764" s="97" t="s">
        <v>1774</v>
      </c>
      <c r="E764" s="100" t="s">
        <v>620</v>
      </c>
      <c r="F764" s="99">
        <v>61911</v>
      </c>
      <c r="G764" s="99">
        <v>2000</v>
      </c>
      <c r="H764" s="97">
        <v>2021.1</v>
      </c>
      <c r="I764" s="97">
        <v>2025.12</v>
      </c>
      <c r="J764" s="97" t="s">
        <v>621</v>
      </c>
      <c r="K764" s="107" t="s">
        <v>759</v>
      </c>
    </row>
    <row r="765" s="11" customFormat="1" ht="40" customHeight="1" spans="1:11">
      <c r="A765" s="94">
        <v>4</v>
      </c>
      <c r="B765" s="101" t="s">
        <v>2162</v>
      </c>
      <c r="C765" s="62" t="s">
        <v>2163</v>
      </c>
      <c r="D765" s="102" t="s">
        <v>791</v>
      </c>
      <c r="E765" s="103" t="s">
        <v>2164</v>
      </c>
      <c r="F765" s="104">
        <v>500000</v>
      </c>
      <c r="G765" s="104">
        <v>6473</v>
      </c>
      <c r="H765" s="105">
        <v>44105</v>
      </c>
      <c r="I765" s="105">
        <v>44896</v>
      </c>
      <c r="J765" s="108" t="s">
        <v>621</v>
      </c>
      <c r="K765" s="107" t="s">
        <v>759</v>
      </c>
    </row>
    <row r="766" s="11" customFormat="1" ht="43" customHeight="1" spans="1:11">
      <c r="A766" s="94">
        <v>5</v>
      </c>
      <c r="B766" s="40" t="s">
        <v>2165</v>
      </c>
      <c r="C766" s="93" t="s">
        <v>2166</v>
      </c>
      <c r="D766" s="94" t="s">
        <v>2167</v>
      </c>
      <c r="E766" s="94" t="s">
        <v>620</v>
      </c>
      <c r="F766" s="94">
        <v>50</v>
      </c>
      <c r="G766" s="94">
        <v>50</v>
      </c>
      <c r="H766" s="94"/>
      <c r="I766" s="94"/>
      <c r="J766" s="93"/>
      <c r="K766" s="93" t="s">
        <v>792</v>
      </c>
    </row>
    <row r="767" s="11" customFormat="1" ht="45" customHeight="1" spans="1:11">
      <c r="A767" s="94">
        <v>6</v>
      </c>
      <c r="B767" s="40" t="s">
        <v>2168</v>
      </c>
      <c r="C767" s="93" t="s">
        <v>2169</v>
      </c>
      <c r="D767" s="94" t="s">
        <v>1153</v>
      </c>
      <c r="E767" s="94" t="s">
        <v>620</v>
      </c>
      <c r="F767" s="94">
        <v>600</v>
      </c>
      <c r="G767" s="94">
        <v>600</v>
      </c>
      <c r="H767" s="94"/>
      <c r="I767" s="94"/>
      <c r="J767" s="93"/>
      <c r="K767" s="93" t="s">
        <v>792</v>
      </c>
    </row>
    <row r="768" s="11" customFormat="1" ht="52" customHeight="1" spans="1:11">
      <c r="A768" s="94">
        <v>7</v>
      </c>
      <c r="B768" s="40" t="s">
        <v>2170</v>
      </c>
      <c r="C768" s="93" t="s">
        <v>2171</v>
      </c>
      <c r="D768" s="94" t="s">
        <v>1153</v>
      </c>
      <c r="E768" s="94" t="s">
        <v>2172</v>
      </c>
      <c r="F768" s="94">
        <v>800</v>
      </c>
      <c r="G768" s="94">
        <v>800</v>
      </c>
      <c r="H768" s="94"/>
      <c r="I768" s="94"/>
      <c r="J768" s="93"/>
      <c r="K768" s="93" t="s">
        <v>792</v>
      </c>
    </row>
    <row r="769" s="11" customFormat="1" ht="46" customHeight="1" spans="1:11">
      <c r="A769" s="94">
        <v>8</v>
      </c>
      <c r="B769" s="40" t="s">
        <v>2173</v>
      </c>
      <c r="C769" s="93" t="s">
        <v>2174</v>
      </c>
      <c r="D769" s="94" t="s">
        <v>1153</v>
      </c>
      <c r="E769" s="94" t="s">
        <v>2175</v>
      </c>
      <c r="F769" s="94">
        <v>660</v>
      </c>
      <c r="G769" s="94">
        <v>660</v>
      </c>
      <c r="H769" s="94"/>
      <c r="I769" s="94"/>
      <c r="J769" s="93"/>
      <c r="K769" s="93" t="s">
        <v>792</v>
      </c>
    </row>
    <row r="770" s="11" customFormat="1" ht="31" customHeight="1" spans="1:11">
      <c r="A770" s="94">
        <v>9</v>
      </c>
      <c r="B770" s="40" t="s">
        <v>2176</v>
      </c>
      <c r="C770" s="93" t="s">
        <v>2177</v>
      </c>
      <c r="D770" s="94" t="s">
        <v>1774</v>
      </c>
      <c r="E770" s="94" t="s">
        <v>620</v>
      </c>
      <c r="F770" s="94">
        <v>4700</v>
      </c>
      <c r="G770" s="94">
        <v>4700</v>
      </c>
      <c r="H770" s="94"/>
      <c r="I770" s="94"/>
      <c r="J770" s="93"/>
      <c r="K770" s="93" t="s">
        <v>792</v>
      </c>
    </row>
    <row r="771" s="11" customFormat="1" ht="33" customHeight="1" spans="1:11">
      <c r="A771" s="94">
        <v>10</v>
      </c>
      <c r="B771" s="40" t="s">
        <v>2178</v>
      </c>
      <c r="C771" s="93" t="s">
        <v>2179</v>
      </c>
      <c r="D771" s="94" t="s">
        <v>1774</v>
      </c>
      <c r="E771" s="94" t="s">
        <v>620</v>
      </c>
      <c r="F771" s="94">
        <v>8000</v>
      </c>
      <c r="G771" s="94">
        <v>8000</v>
      </c>
      <c r="H771" s="94"/>
      <c r="I771" s="94"/>
      <c r="J771" s="93"/>
      <c r="K771" s="93" t="s">
        <v>792</v>
      </c>
    </row>
    <row r="772" s="11" customFormat="1" ht="46" customHeight="1" spans="1:11">
      <c r="A772" s="94">
        <v>11</v>
      </c>
      <c r="B772" s="40" t="s">
        <v>2180</v>
      </c>
      <c r="C772" s="93" t="s">
        <v>2181</v>
      </c>
      <c r="D772" s="94" t="s">
        <v>1774</v>
      </c>
      <c r="E772" s="94" t="s">
        <v>620</v>
      </c>
      <c r="F772" s="94">
        <v>12000</v>
      </c>
      <c r="G772" s="94">
        <v>12000</v>
      </c>
      <c r="H772" s="94"/>
      <c r="I772" s="94"/>
      <c r="J772" s="93"/>
      <c r="K772" s="93" t="s">
        <v>792</v>
      </c>
    </row>
    <row r="773" s="11" customFormat="1" ht="81" customHeight="1" spans="1:11">
      <c r="A773" s="94">
        <v>12</v>
      </c>
      <c r="B773" s="40" t="s">
        <v>2182</v>
      </c>
      <c r="C773" s="93" t="s">
        <v>2183</v>
      </c>
      <c r="D773" s="94" t="s">
        <v>1774</v>
      </c>
      <c r="E773" s="94" t="s">
        <v>620</v>
      </c>
      <c r="F773" s="94">
        <v>10000</v>
      </c>
      <c r="G773" s="94">
        <v>10000</v>
      </c>
      <c r="H773" s="94"/>
      <c r="I773" s="94"/>
      <c r="J773" s="93"/>
      <c r="K773" s="93" t="s">
        <v>792</v>
      </c>
    </row>
    <row r="774" s="11" customFormat="1" ht="44" customHeight="1" spans="1:11">
      <c r="A774" s="94">
        <v>13</v>
      </c>
      <c r="B774" s="40" t="s">
        <v>2184</v>
      </c>
      <c r="C774" s="93" t="s">
        <v>2185</v>
      </c>
      <c r="D774" s="94" t="s">
        <v>1774</v>
      </c>
      <c r="E774" s="94" t="s">
        <v>620</v>
      </c>
      <c r="F774" s="94">
        <v>50000</v>
      </c>
      <c r="G774" s="94">
        <v>50000</v>
      </c>
      <c r="H774" s="94"/>
      <c r="I774" s="94"/>
      <c r="J774" s="93"/>
      <c r="K774" s="93" t="s">
        <v>792</v>
      </c>
    </row>
    <row r="775" s="11" customFormat="1" ht="65" customHeight="1" spans="1:11">
      <c r="A775" s="94">
        <v>14</v>
      </c>
      <c r="B775" s="40" t="s">
        <v>2186</v>
      </c>
      <c r="C775" s="93" t="s">
        <v>2187</v>
      </c>
      <c r="D775" s="94" t="s">
        <v>1774</v>
      </c>
      <c r="E775" s="94" t="s">
        <v>620</v>
      </c>
      <c r="F775" s="94">
        <v>25000</v>
      </c>
      <c r="G775" s="94">
        <v>25000</v>
      </c>
      <c r="H775" s="94"/>
      <c r="I775" s="94"/>
      <c r="J775" s="93"/>
      <c r="K775" s="93" t="s">
        <v>792</v>
      </c>
    </row>
    <row r="776" s="11" customFormat="1" ht="30" customHeight="1" spans="1:11">
      <c r="A776" s="94">
        <v>15</v>
      </c>
      <c r="B776" s="62" t="s">
        <v>2188</v>
      </c>
      <c r="C776" s="109" t="s">
        <v>2189</v>
      </c>
      <c r="D776" s="97" t="s">
        <v>1128</v>
      </c>
      <c r="E776" s="110" t="s">
        <v>2190</v>
      </c>
      <c r="F776" s="99">
        <v>500</v>
      </c>
      <c r="G776" s="99">
        <v>500</v>
      </c>
      <c r="H776" s="97">
        <v>2020</v>
      </c>
      <c r="I776" s="97">
        <v>2023</v>
      </c>
      <c r="J776" s="97" t="s">
        <v>783</v>
      </c>
      <c r="K776" s="121" t="s">
        <v>2191</v>
      </c>
    </row>
    <row r="777" s="11" customFormat="1" ht="28" customHeight="1" spans="1:11">
      <c r="A777" s="94">
        <v>16</v>
      </c>
      <c r="B777" s="111" t="s">
        <v>2192</v>
      </c>
      <c r="C777" s="109" t="s">
        <v>2193</v>
      </c>
      <c r="D777" s="97" t="s">
        <v>1128</v>
      </c>
      <c r="E777" s="110" t="s">
        <v>2190</v>
      </c>
      <c r="F777" s="98">
        <v>500</v>
      </c>
      <c r="G777" s="98">
        <v>500</v>
      </c>
      <c r="H777" s="97">
        <v>2020</v>
      </c>
      <c r="I777" s="97">
        <v>2023</v>
      </c>
      <c r="J777" s="97" t="s">
        <v>783</v>
      </c>
      <c r="K777" s="107" t="s">
        <v>796</v>
      </c>
    </row>
    <row r="778" s="11" customFormat="1" ht="33" customHeight="1" spans="1:11">
      <c r="A778" s="94">
        <v>17</v>
      </c>
      <c r="B778" s="62" t="s">
        <v>2194</v>
      </c>
      <c r="C778" s="62" t="s">
        <v>2195</v>
      </c>
      <c r="D778" s="97" t="s">
        <v>595</v>
      </c>
      <c r="E778" s="110" t="s">
        <v>2190</v>
      </c>
      <c r="F778" s="99">
        <v>500</v>
      </c>
      <c r="G778" s="99">
        <v>500</v>
      </c>
      <c r="H778" s="97">
        <v>2021</v>
      </c>
      <c r="I778" s="97">
        <v>2025</v>
      </c>
      <c r="J778" s="97" t="s">
        <v>783</v>
      </c>
      <c r="K778" s="121" t="s">
        <v>2191</v>
      </c>
    </row>
    <row r="779" s="11" customFormat="1" ht="48" customHeight="1" spans="1:11">
      <c r="A779" s="94">
        <v>18</v>
      </c>
      <c r="B779" s="112" t="s">
        <v>2196</v>
      </c>
      <c r="C779" s="62" t="s">
        <v>2197</v>
      </c>
      <c r="D779" s="97" t="s">
        <v>595</v>
      </c>
      <c r="E779" s="110" t="s">
        <v>2198</v>
      </c>
      <c r="F779" s="113">
        <v>6000</v>
      </c>
      <c r="G779" s="113">
        <v>6000</v>
      </c>
      <c r="H779" s="97">
        <v>2021</v>
      </c>
      <c r="I779" s="97">
        <v>2025</v>
      </c>
      <c r="J779" s="97" t="s">
        <v>783</v>
      </c>
      <c r="K779" s="121" t="s">
        <v>2191</v>
      </c>
    </row>
    <row r="780" s="11" customFormat="1" ht="36" customHeight="1" spans="1:11">
      <c r="A780" s="94">
        <v>19</v>
      </c>
      <c r="B780" s="112" t="s">
        <v>2199</v>
      </c>
      <c r="C780" s="62" t="s">
        <v>2200</v>
      </c>
      <c r="D780" s="97" t="s">
        <v>595</v>
      </c>
      <c r="E780" s="110" t="s">
        <v>782</v>
      </c>
      <c r="F780" s="113">
        <v>12000</v>
      </c>
      <c r="G780" s="113">
        <v>12000</v>
      </c>
      <c r="H780" s="97">
        <v>2021</v>
      </c>
      <c r="I780" s="97">
        <v>2025</v>
      </c>
      <c r="J780" s="97" t="s">
        <v>783</v>
      </c>
      <c r="K780" s="121" t="s">
        <v>2191</v>
      </c>
    </row>
    <row r="781" s="11" customFormat="1" ht="33" customHeight="1" spans="1:11">
      <c r="A781" s="94">
        <v>20</v>
      </c>
      <c r="B781" s="62" t="s">
        <v>2201</v>
      </c>
      <c r="C781" s="62" t="s">
        <v>2202</v>
      </c>
      <c r="D781" s="97" t="s">
        <v>595</v>
      </c>
      <c r="E781" s="110" t="s">
        <v>2203</v>
      </c>
      <c r="F781" s="113">
        <v>5000</v>
      </c>
      <c r="G781" s="113">
        <v>5000</v>
      </c>
      <c r="H781" s="97">
        <v>2021</v>
      </c>
      <c r="I781" s="97">
        <v>2025</v>
      </c>
      <c r="J781" s="97" t="s">
        <v>783</v>
      </c>
      <c r="K781" s="121" t="s">
        <v>2191</v>
      </c>
    </row>
    <row r="782" s="11" customFormat="1" ht="24" customHeight="1" spans="1:11">
      <c r="A782" s="94">
        <v>21</v>
      </c>
      <c r="B782" s="112" t="s">
        <v>2204</v>
      </c>
      <c r="C782" s="62" t="s">
        <v>2205</v>
      </c>
      <c r="D782" s="97" t="s">
        <v>595</v>
      </c>
      <c r="E782" s="110" t="s">
        <v>2206</v>
      </c>
      <c r="F782" s="113">
        <v>10800</v>
      </c>
      <c r="G782" s="113">
        <v>10800</v>
      </c>
      <c r="H782" s="97">
        <v>2021</v>
      </c>
      <c r="I782" s="97">
        <v>2025</v>
      </c>
      <c r="J782" s="97" t="s">
        <v>783</v>
      </c>
      <c r="K782" s="121" t="s">
        <v>2207</v>
      </c>
    </row>
    <row r="783" s="11" customFormat="1" ht="32" customHeight="1" spans="1:11">
      <c r="A783" s="94">
        <v>22</v>
      </c>
      <c r="B783" s="112" t="s">
        <v>2208</v>
      </c>
      <c r="C783" s="62" t="s">
        <v>2209</v>
      </c>
      <c r="D783" s="97" t="s">
        <v>595</v>
      </c>
      <c r="E783" s="110" t="s">
        <v>2210</v>
      </c>
      <c r="F783" s="113">
        <v>10000</v>
      </c>
      <c r="G783" s="113">
        <v>10000</v>
      </c>
      <c r="H783" s="97">
        <v>2021</v>
      </c>
      <c r="I783" s="97">
        <v>2025</v>
      </c>
      <c r="J783" s="97" t="s">
        <v>783</v>
      </c>
      <c r="K783" s="121" t="s">
        <v>2191</v>
      </c>
    </row>
    <row r="784" s="11" customFormat="1" ht="39" customHeight="1" spans="1:11">
      <c r="A784" s="94">
        <v>23</v>
      </c>
      <c r="B784" s="112" t="s">
        <v>2211</v>
      </c>
      <c r="C784" s="62" t="s">
        <v>2212</v>
      </c>
      <c r="D784" s="97" t="s">
        <v>595</v>
      </c>
      <c r="E784" s="110" t="s">
        <v>596</v>
      </c>
      <c r="F784" s="113">
        <v>5000</v>
      </c>
      <c r="G784" s="113">
        <v>5000</v>
      </c>
      <c r="H784" s="97">
        <v>2021</v>
      </c>
      <c r="I784" s="97">
        <v>2025</v>
      </c>
      <c r="J784" s="97" t="s">
        <v>783</v>
      </c>
      <c r="K784" s="121" t="s">
        <v>2191</v>
      </c>
    </row>
    <row r="785" s="11" customFormat="1" ht="33" customHeight="1" spans="1:11">
      <c r="A785" s="94">
        <v>24</v>
      </c>
      <c r="B785" s="112" t="s">
        <v>2213</v>
      </c>
      <c r="C785" s="62" t="s">
        <v>2214</v>
      </c>
      <c r="D785" s="97" t="s">
        <v>595</v>
      </c>
      <c r="E785" s="110" t="s">
        <v>2215</v>
      </c>
      <c r="F785" s="113">
        <v>2500</v>
      </c>
      <c r="G785" s="113">
        <v>2500</v>
      </c>
      <c r="H785" s="97">
        <v>2021</v>
      </c>
      <c r="I785" s="97">
        <v>2025</v>
      </c>
      <c r="J785" s="97" t="s">
        <v>783</v>
      </c>
      <c r="K785" s="121" t="s">
        <v>2191</v>
      </c>
    </row>
    <row r="786" s="11" customFormat="1" ht="66" customHeight="1" spans="1:11">
      <c r="A786" s="94">
        <v>25</v>
      </c>
      <c r="B786" s="112" t="s">
        <v>2216</v>
      </c>
      <c r="C786" s="62" t="s">
        <v>2217</v>
      </c>
      <c r="D786" s="97" t="s">
        <v>595</v>
      </c>
      <c r="E786" s="110" t="s">
        <v>2218</v>
      </c>
      <c r="F786" s="113">
        <v>3600</v>
      </c>
      <c r="G786" s="113">
        <v>3600</v>
      </c>
      <c r="H786" s="97">
        <v>2021</v>
      </c>
      <c r="I786" s="97">
        <v>2025</v>
      </c>
      <c r="J786" s="97" t="s">
        <v>783</v>
      </c>
      <c r="K786" s="121" t="s">
        <v>2191</v>
      </c>
    </row>
    <row r="787" s="11" customFormat="1" ht="35" customHeight="1" spans="1:11">
      <c r="A787" s="94">
        <v>26</v>
      </c>
      <c r="B787" s="112" t="s">
        <v>2219</v>
      </c>
      <c r="C787" s="62" t="s">
        <v>2220</v>
      </c>
      <c r="D787" s="97" t="s">
        <v>595</v>
      </c>
      <c r="E787" s="110" t="s">
        <v>2190</v>
      </c>
      <c r="F787" s="113">
        <v>6500</v>
      </c>
      <c r="G787" s="113">
        <v>6500</v>
      </c>
      <c r="H787" s="97">
        <v>2021</v>
      </c>
      <c r="I787" s="97">
        <v>2025</v>
      </c>
      <c r="J787" s="97" t="s">
        <v>783</v>
      </c>
      <c r="K787" s="121" t="s">
        <v>2191</v>
      </c>
    </row>
    <row r="788" s="11" customFormat="1" ht="108" customHeight="1" spans="1:11">
      <c r="A788" s="94">
        <v>27</v>
      </c>
      <c r="B788" s="112" t="s">
        <v>2221</v>
      </c>
      <c r="C788" s="62" t="s">
        <v>2222</v>
      </c>
      <c r="D788" s="97" t="s">
        <v>595</v>
      </c>
      <c r="E788" s="110" t="s">
        <v>2190</v>
      </c>
      <c r="F788" s="113">
        <v>2000</v>
      </c>
      <c r="G788" s="113">
        <v>2000</v>
      </c>
      <c r="H788" s="97">
        <v>2021</v>
      </c>
      <c r="I788" s="97">
        <v>2025</v>
      </c>
      <c r="J788" s="97" t="s">
        <v>783</v>
      </c>
      <c r="K788" s="121" t="s">
        <v>2191</v>
      </c>
    </row>
    <row r="789" s="11" customFormat="1" ht="33" customHeight="1" spans="1:11">
      <c r="A789" s="94">
        <v>28</v>
      </c>
      <c r="B789" s="112" t="s">
        <v>2223</v>
      </c>
      <c r="C789" s="62" t="s">
        <v>2224</v>
      </c>
      <c r="D789" s="97" t="s">
        <v>595</v>
      </c>
      <c r="E789" s="110" t="s">
        <v>2190</v>
      </c>
      <c r="F789" s="114">
        <v>5000</v>
      </c>
      <c r="G789" s="114">
        <v>5000</v>
      </c>
      <c r="H789" s="97">
        <v>2021</v>
      </c>
      <c r="I789" s="97">
        <v>2025</v>
      </c>
      <c r="J789" s="97" t="s">
        <v>783</v>
      </c>
      <c r="K789" s="121" t="s">
        <v>2191</v>
      </c>
    </row>
    <row r="790" s="11" customFormat="1" ht="43" customHeight="1" spans="1:11">
      <c r="A790" s="94">
        <v>29</v>
      </c>
      <c r="B790" s="112" t="s">
        <v>2225</v>
      </c>
      <c r="C790" s="62" t="s">
        <v>2226</v>
      </c>
      <c r="D790" s="97" t="s">
        <v>595</v>
      </c>
      <c r="E790" s="110" t="s">
        <v>2227</v>
      </c>
      <c r="F790" s="113">
        <v>4000</v>
      </c>
      <c r="G790" s="113">
        <v>4000</v>
      </c>
      <c r="H790" s="97">
        <v>2021</v>
      </c>
      <c r="I790" s="97">
        <v>2025</v>
      </c>
      <c r="J790" s="97" t="s">
        <v>783</v>
      </c>
      <c r="K790" s="121" t="s">
        <v>759</v>
      </c>
    </row>
    <row r="791" s="11" customFormat="1" ht="45" customHeight="1" spans="1:11">
      <c r="A791" s="94">
        <v>30</v>
      </c>
      <c r="B791" s="112" t="s">
        <v>2228</v>
      </c>
      <c r="C791" s="62" t="s">
        <v>2229</v>
      </c>
      <c r="D791" s="97" t="s">
        <v>1774</v>
      </c>
      <c r="E791" s="46" t="s">
        <v>2190</v>
      </c>
      <c r="F791" s="113">
        <v>3600</v>
      </c>
      <c r="G791" s="113">
        <v>3600</v>
      </c>
      <c r="H791" s="46">
        <v>2020</v>
      </c>
      <c r="I791" s="46">
        <v>2025</v>
      </c>
      <c r="J791" s="46" t="s">
        <v>783</v>
      </c>
      <c r="K791" s="121" t="s">
        <v>2191</v>
      </c>
    </row>
    <row r="792" s="11" customFormat="1" ht="46" customHeight="1" spans="1:11">
      <c r="A792" s="94">
        <v>31</v>
      </c>
      <c r="B792" s="112" t="s">
        <v>2230</v>
      </c>
      <c r="C792" s="62" t="s">
        <v>2231</v>
      </c>
      <c r="D792" s="97" t="s">
        <v>1774</v>
      </c>
      <c r="E792" s="46" t="s">
        <v>2190</v>
      </c>
      <c r="F792" s="113">
        <v>15000</v>
      </c>
      <c r="G792" s="113">
        <v>15000</v>
      </c>
      <c r="H792" s="46">
        <v>2020</v>
      </c>
      <c r="I792" s="46">
        <v>2025</v>
      </c>
      <c r="J792" s="46" t="s">
        <v>783</v>
      </c>
      <c r="K792" s="121" t="s">
        <v>2232</v>
      </c>
    </row>
    <row r="793" s="11" customFormat="1" ht="213" customHeight="1" spans="1:11">
      <c r="A793" s="94">
        <v>32</v>
      </c>
      <c r="B793" s="112" t="s">
        <v>2233</v>
      </c>
      <c r="C793" s="115" t="s">
        <v>2234</v>
      </c>
      <c r="D793" s="97" t="s">
        <v>595</v>
      </c>
      <c r="E793" s="110" t="s">
        <v>1863</v>
      </c>
      <c r="F793" s="116">
        <v>4000</v>
      </c>
      <c r="G793" s="116">
        <v>4000</v>
      </c>
      <c r="H793" s="97">
        <v>2021</v>
      </c>
      <c r="I793" s="97">
        <v>2025</v>
      </c>
      <c r="J793" s="97" t="s">
        <v>783</v>
      </c>
      <c r="K793" s="107" t="s">
        <v>759</v>
      </c>
    </row>
    <row r="794" s="11" customFormat="1" ht="28" customHeight="1" spans="1:11">
      <c r="A794" s="94">
        <v>33</v>
      </c>
      <c r="B794" s="62" t="s">
        <v>2235</v>
      </c>
      <c r="C794" s="115" t="s">
        <v>2236</v>
      </c>
      <c r="D794" s="97" t="s">
        <v>595</v>
      </c>
      <c r="E794" s="110" t="s">
        <v>1863</v>
      </c>
      <c r="F794" s="116">
        <v>3500</v>
      </c>
      <c r="G794" s="116">
        <v>3500</v>
      </c>
      <c r="H794" s="97">
        <v>2020</v>
      </c>
      <c r="I794" s="97">
        <v>2025</v>
      </c>
      <c r="J794" s="97" t="s">
        <v>783</v>
      </c>
      <c r="K794" s="107" t="s">
        <v>759</v>
      </c>
    </row>
    <row r="795" s="11" customFormat="1" ht="31" customHeight="1" spans="1:11">
      <c r="A795" s="94">
        <v>34</v>
      </c>
      <c r="B795" s="62" t="s">
        <v>2237</v>
      </c>
      <c r="C795" s="115" t="s">
        <v>2238</v>
      </c>
      <c r="D795" s="97" t="s">
        <v>595</v>
      </c>
      <c r="E795" s="110" t="s">
        <v>2239</v>
      </c>
      <c r="F795" s="116">
        <v>10500</v>
      </c>
      <c r="G795" s="116">
        <v>10500</v>
      </c>
      <c r="H795" s="97">
        <v>2020</v>
      </c>
      <c r="I795" s="97">
        <v>2025</v>
      </c>
      <c r="J795" s="97" t="s">
        <v>783</v>
      </c>
      <c r="K795" s="107" t="s">
        <v>759</v>
      </c>
    </row>
    <row r="796" s="11" customFormat="1" ht="53" customHeight="1" spans="1:11">
      <c r="A796" s="94">
        <v>35</v>
      </c>
      <c r="B796" s="62" t="s">
        <v>2240</v>
      </c>
      <c r="C796" s="115" t="s">
        <v>2241</v>
      </c>
      <c r="D796" s="97" t="s">
        <v>595</v>
      </c>
      <c r="E796" s="110" t="s">
        <v>2242</v>
      </c>
      <c r="F796" s="116">
        <v>5000</v>
      </c>
      <c r="G796" s="116">
        <v>5000</v>
      </c>
      <c r="H796" s="97">
        <v>2021</v>
      </c>
      <c r="I796" s="97">
        <v>2025</v>
      </c>
      <c r="J796" s="97"/>
      <c r="K796" s="107" t="s">
        <v>759</v>
      </c>
    </row>
    <row r="797" s="11" customFormat="1" ht="42" customHeight="1" spans="1:11">
      <c r="A797" s="94">
        <v>36</v>
      </c>
      <c r="B797" s="112" t="s">
        <v>2243</v>
      </c>
      <c r="C797" s="62" t="s">
        <v>2244</v>
      </c>
      <c r="D797" s="97" t="s">
        <v>1774</v>
      </c>
      <c r="E797" s="46" t="s">
        <v>2245</v>
      </c>
      <c r="F797" s="113">
        <v>15000</v>
      </c>
      <c r="G797" s="113">
        <v>15000</v>
      </c>
      <c r="H797" s="46">
        <v>2020</v>
      </c>
      <c r="I797" s="46">
        <v>2025</v>
      </c>
      <c r="J797" s="46" t="s">
        <v>783</v>
      </c>
      <c r="K797" s="121" t="s">
        <v>2191</v>
      </c>
    </row>
    <row r="798" s="11" customFormat="1" ht="41" customHeight="1" spans="1:11">
      <c r="A798" s="94">
        <v>37</v>
      </c>
      <c r="B798" s="112" t="s">
        <v>2246</v>
      </c>
      <c r="C798" s="62" t="s">
        <v>2247</v>
      </c>
      <c r="D798" s="97" t="s">
        <v>869</v>
      </c>
      <c r="E798" s="46" t="s">
        <v>2190</v>
      </c>
      <c r="F798" s="113">
        <v>12000</v>
      </c>
      <c r="G798" s="113">
        <v>12000</v>
      </c>
      <c r="H798" s="46">
        <v>2021</v>
      </c>
      <c r="I798" s="46">
        <v>2024</v>
      </c>
      <c r="J798" s="46" t="s">
        <v>2248</v>
      </c>
      <c r="K798" s="121" t="s">
        <v>1792</v>
      </c>
    </row>
    <row r="799" s="11" customFormat="1" ht="30" customHeight="1" spans="1:11">
      <c r="A799" s="94">
        <v>38</v>
      </c>
      <c r="B799" s="112" t="s">
        <v>2249</v>
      </c>
      <c r="C799" s="62" t="s">
        <v>2250</v>
      </c>
      <c r="D799" s="97" t="s">
        <v>1774</v>
      </c>
      <c r="E799" s="46" t="s">
        <v>2190</v>
      </c>
      <c r="F799" s="113">
        <v>22000</v>
      </c>
      <c r="G799" s="113">
        <v>22000</v>
      </c>
      <c r="H799" s="46">
        <v>2020</v>
      </c>
      <c r="I799" s="46">
        <v>2025</v>
      </c>
      <c r="J799" s="46" t="s">
        <v>783</v>
      </c>
      <c r="K799" s="121" t="s">
        <v>2191</v>
      </c>
    </row>
    <row r="800" s="11" customFormat="1" ht="39" customHeight="1" spans="1:11">
      <c r="A800" s="94">
        <v>39</v>
      </c>
      <c r="B800" s="112" t="s">
        <v>2251</v>
      </c>
      <c r="C800" s="62" t="s">
        <v>2252</v>
      </c>
      <c r="D800" s="97" t="s">
        <v>767</v>
      </c>
      <c r="E800" s="46" t="s">
        <v>2190</v>
      </c>
      <c r="F800" s="113">
        <v>8000</v>
      </c>
      <c r="G800" s="113">
        <v>8000</v>
      </c>
      <c r="H800" s="46">
        <v>2021</v>
      </c>
      <c r="I800" s="46">
        <v>2022</v>
      </c>
      <c r="J800" s="46"/>
      <c r="K800" s="121" t="s">
        <v>2191</v>
      </c>
    </row>
    <row r="801" s="11" customFormat="1" ht="43" customHeight="1" spans="1:11">
      <c r="A801" s="94">
        <v>40</v>
      </c>
      <c r="B801" s="112" t="s">
        <v>2253</v>
      </c>
      <c r="C801" s="62" t="s">
        <v>2254</v>
      </c>
      <c r="D801" s="97" t="s">
        <v>1128</v>
      </c>
      <c r="E801" s="110" t="s">
        <v>2190</v>
      </c>
      <c r="F801" s="113">
        <v>1000</v>
      </c>
      <c r="G801" s="113">
        <v>1000</v>
      </c>
      <c r="H801" s="97">
        <v>2020</v>
      </c>
      <c r="I801" s="97">
        <v>2023</v>
      </c>
      <c r="J801" s="97" t="s">
        <v>783</v>
      </c>
      <c r="K801" s="121" t="s">
        <v>2191</v>
      </c>
    </row>
    <row r="802" s="11" customFormat="1" ht="45" customHeight="1" spans="1:11">
      <c r="A802" s="94">
        <v>41</v>
      </c>
      <c r="B802" s="112" t="s">
        <v>2255</v>
      </c>
      <c r="C802" s="62" t="s">
        <v>2256</v>
      </c>
      <c r="D802" s="97" t="s">
        <v>1128</v>
      </c>
      <c r="E802" s="110" t="s">
        <v>2190</v>
      </c>
      <c r="F802" s="114">
        <v>1000</v>
      </c>
      <c r="G802" s="114">
        <v>1000</v>
      </c>
      <c r="H802" s="97">
        <v>2020</v>
      </c>
      <c r="I802" s="97">
        <v>2023</v>
      </c>
      <c r="J802" s="97" t="s">
        <v>783</v>
      </c>
      <c r="K802" s="121" t="s">
        <v>2191</v>
      </c>
    </row>
    <row r="803" s="11" customFormat="1" ht="36" customHeight="1" spans="1:11">
      <c r="A803" s="94">
        <v>42</v>
      </c>
      <c r="B803" s="112" t="s">
        <v>2257</v>
      </c>
      <c r="C803" s="62" t="s">
        <v>2258</v>
      </c>
      <c r="D803" s="97" t="s">
        <v>1128</v>
      </c>
      <c r="E803" s="110" t="s">
        <v>2190</v>
      </c>
      <c r="F803" s="114">
        <v>500</v>
      </c>
      <c r="G803" s="114">
        <v>500</v>
      </c>
      <c r="H803" s="97">
        <v>2020</v>
      </c>
      <c r="I803" s="97">
        <v>2023</v>
      </c>
      <c r="J803" s="97" t="s">
        <v>783</v>
      </c>
      <c r="K803" s="121" t="s">
        <v>2191</v>
      </c>
    </row>
    <row r="804" s="11" customFormat="1" ht="35" customHeight="1" spans="1:11">
      <c r="A804" s="94">
        <v>43</v>
      </c>
      <c r="B804" s="112" t="s">
        <v>2259</v>
      </c>
      <c r="C804" s="62" t="s">
        <v>2260</v>
      </c>
      <c r="D804" s="97" t="s">
        <v>1128</v>
      </c>
      <c r="E804" s="110" t="s">
        <v>2190</v>
      </c>
      <c r="F804" s="114">
        <v>100000</v>
      </c>
      <c r="G804" s="114">
        <v>100000</v>
      </c>
      <c r="H804" s="97">
        <v>2020</v>
      </c>
      <c r="I804" s="97">
        <v>2023</v>
      </c>
      <c r="J804" s="97" t="s">
        <v>783</v>
      </c>
      <c r="K804" s="121" t="s">
        <v>2191</v>
      </c>
    </row>
    <row r="805" s="11" customFormat="1" ht="40" customHeight="1" spans="1:11">
      <c r="A805" s="94">
        <v>44</v>
      </c>
      <c r="B805" s="112" t="s">
        <v>2261</v>
      </c>
      <c r="C805" s="62" t="s">
        <v>2262</v>
      </c>
      <c r="D805" s="97" t="s">
        <v>1128</v>
      </c>
      <c r="E805" s="110" t="s">
        <v>2190</v>
      </c>
      <c r="F805" s="114">
        <v>1000</v>
      </c>
      <c r="G805" s="114">
        <v>1000</v>
      </c>
      <c r="H805" s="97">
        <v>2020</v>
      </c>
      <c r="I805" s="97">
        <v>2023</v>
      </c>
      <c r="J805" s="97" t="s">
        <v>783</v>
      </c>
      <c r="K805" s="121" t="s">
        <v>2191</v>
      </c>
    </row>
    <row r="806" s="11" customFormat="1" ht="40" customHeight="1" spans="1:11">
      <c r="A806" s="94">
        <v>45</v>
      </c>
      <c r="B806" s="112" t="s">
        <v>2263</v>
      </c>
      <c r="C806" s="62" t="s">
        <v>2264</v>
      </c>
      <c r="D806" s="97" t="s">
        <v>1128</v>
      </c>
      <c r="E806" s="110" t="s">
        <v>2190</v>
      </c>
      <c r="F806" s="113">
        <v>3000</v>
      </c>
      <c r="G806" s="113">
        <v>3000</v>
      </c>
      <c r="H806" s="97">
        <v>2020</v>
      </c>
      <c r="I806" s="97">
        <v>2023</v>
      </c>
      <c r="J806" s="97" t="s">
        <v>783</v>
      </c>
      <c r="K806" s="121" t="s">
        <v>2191</v>
      </c>
    </row>
    <row r="807" s="11" customFormat="1" ht="59" customHeight="1" spans="1:11">
      <c r="A807" s="94">
        <v>46</v>
      </c>
      <c r="B807" s="112" t="s">
        <v>2265</v>
      </c>
      <c r="C807" s="62" t="s">
        <v>2266</v>
      </c>
      <c r="D807" s="97" t="s">
        <v>1128</v>
      </c>
      <c r="E807" s="110" t="s">
        <v>2190</v>
      </c>
      <c r="F807" s="113">
        <v>100</v>
      </c>
      <c r="G807" s="113">
        <v>100</v>
      </c>
      <c r="H807" s="97">
        <v>2020</v>
      </c>
      <c r="I807" s="97">
        <v>2023</v>
      </c>
      <c r="J807" s="97" t="s">
        <v>783</v>
      </c>
      <c r="K807" s="121" t="s">
        <v>2267</v>
      </c>
    </row>
    <row r="808" s="11" customFormat="1" ht="36" customHeight="1" spans="1:11">
      <c r="A808" s="94">
        <v>47</v>
      </c>
      <c r="B808" s="112" t="s">
        <v>2268</v>
      </c>
      <c r="C808" s="62" t="s">
        <v>2269</v>
      </c>
      <c r="D808" s="97" t="s">
        <v>595</v>
      </c>
      <c r="E808" s="110" t="s">
        <v>2190</v>
      </c>
      <c r="F808" s="113">
        <v>5000</v>
      </c>
      <c r="G808" s="113">
        <v>5000</v>
      </c>
      <c r="H808" s="97">
        <v>2021</v>
      </c>
      <c r="I808" s="97">
        <v>2025</v>
      </c>
      <c r="J808" s="97" t="s">
        <v>783</v>
      </c>
      <c r="K808" s="121" t="s">
        <v>2191</v>
      </c>
    </row>
    <row r="809" s="11" customFormat="1" ht="52" customHeight="1" spans="1:11">
      <c r="A809" s="94">
        <v>48</v>
      </c>
      <c r="B809" s="112" t="s">
        <v>2270</v>
      </c>
      <c r="C809" s="62" t="s">
        <v>2271</v>
      </c>
      <c r="D809" s="97" t="s">
        <v>1774</v>
      </c>
      <c r="E809" s="46" t="s">
        <v>2272</v>
      </c>
      <c r="F809" s="113">
        <v>50000</v>
      </c>
      <c r="G809" s="113">
        <v>50000</v>
      </c>
      <c r="H809" s="46">
        <v>2020</v>
      </c>
      <c r="I809" s="46">
        <v>2025</v>
      </c>
      <c r="J809" s="46" t="s">
        <v>783</v>
      </c>
      <c r="K809" s="121" t="s">
        <v>2191</v>
      </c>
    </row>
    <row r="810" s="11" customFormat="1" ht="45" customHeight="1" spans="1:11">
      <c r="A810" s="94">
        <v>49</v>
      </c>
      <c r="B810" s="112" t="s">
        <v>2273</v>
      </c>
      <c r="C810" s="62" t="s">
        <v>2274</v>
      </c>
      <c r="D810" s="97" t="s">
        <v>1128</v>
      </c>
      <c r="E810" s="110" t="s">
        <v>2190</v>
      </c>
      <c r="F810" s="114">
        <v>2000</v>
      </c>
      <c r="G810" s="114">
        <v>2000</v>
      </c>
      <c r="H810" s="97">
        <v>2020</v>
      </c>
      <c r="I810" s="97">
        <v>2023</v>
      </c>
      <c r="J810" s="97" t="s">
        <v>783</v>
      </c>
      <c r="K810" s="121" t="s">
        <v>2191</v>
      </c>
    </row>
    <row r="811" s="11" customFormat="1" ht="49" customHeight="1" spans="1:11">
      <c r="A811" s="94">
        <v>50</v>
      </c>
      <c r="B811" s="112" t="s">
        <v>2275</v>
      </c>
      <c r="C811" s="62" t="s">
        <v>2276</v>
      </c>
      <c r="D811" s="97" t="s">
        <v>1128</v>
      </c>
      <c r="E811" s="110" t="s">
        <v>2190</v>
      </c>
      <c r="F811" s="114">
        <v>1000</v>
      </c>
      <c r="G811" s="114">
        <v>1000</v>
      </c>
      <c r="H811" s="97">
        <v>2020</v>
      </c>
      <c r="I811" s="97">
        <v>2023</v>
      </c>
      <c r="J811" s="97" t="s">
        <v>783</v>
      </c>
      <c r="K811" s="121" t="s">
        <v>2191</v>
      </c>
    </row>
    <row r="812" s="11" customFormat="1" ht="35" customHeight="1" spans="1:11">
      <c r="A812" s="94">
        <v>51</v>
      </c>
      <c r="B812" s="62" t="s">
        <v>2277</v>
      </c>
      <c r="C812" s="117" t="s">
        <v>2278</v>
      </c>
      <c r="D812" s="97" t="s">
        <v>1774</v>
      </c>
      <c r="E812" s="97" t="s">
        <v>620</v>
      </c>
      <c r="F812" s="118">
        <v>1000</v>
      </c>
      <c r="G812" s="118">
        <v>1000</v>
      </c>
      <c r="H812" s="97">
        <v>2020</v>
      </c>
      <c r="I812" s="97">
        <v>2025</v>
      </c>
      <c r="J812" s="97" t="s">
        <v>621</v>
      </c>
      <c r="K812" s="107" t="s">
        <v>2279</v>
      </c>
    </row>
    <row r="813" s="11" customFormat="1" ht="32" customHeight="1" spans="1:11">
      <c r="A813" s="94">
        <v>52</v>
      </c>
      <c r="B813" s="72" t="s">
        <v>2280</v>
      </c>
      <c r="C813" s="73" t="s">
        <v>2281</v>
      </c>
      <c r="D813" s="119" t="s">
        <v>1736</v>
      </c>
      <c r="E813" s="75" t="s">
        <v>620</v>
      </c>
      <c r="F813" s="120">
        <f>106100*2</f>
        <v>212200</v>
      </c>
      <c r="G813" s="120">
        <f>106100*2</f>
        <v>212200</v>
      </c>
      <c r="H813" s="71">
        <v>44926</v>
      </c>
      <c r="I813" s="67">
        <v>45657</v>
      </c>
      <c r="J813" s="74" t="s">
        <v>795</v>
      </c>
      <c r="K813" s="84" t="s">
        <v>796</v>
      </c>
    </row>
    <row r="814" s="11" customFormat="1" ht="30" customHeight="1" spans="1:11">
      <c r="A814" s="94">
        <v>53</v>
      </c>
      <c r="B814" s="72" t="s">
        <v>2282</v>
      </c>
      <c r="C814" s="73" t="s">
        <v>2283</v>
      </c>
      <c r="D814" s="119" t="s">
        <v>2284</v>
      </c>
      <c r="E814" s="75" t="s">
        <v>620</v>
      </c>
      <c r="F814" s="120">
        <v>50000</v>
      </c>
      <c r="G814" s="77">
        <v>0</v>
      </c>
      <c r="H814" s="71">
        <v>47848</v>
      </c>
      <c r="I814" s="67">
        <v>49674</v>
      </c>
      <c r="J814" s="74" t="s">
        <v>795</v>
      </c>
      <c r="K814" s="84" t="s">
        <v>796</v>
      </c>
    </row>
    <row r="815" s="11" customFormat="1" ht="35" customHeight="1" spans="1:11">
      <c r="A815" s="94">
        <v>54</v>
      </c>
      <c r="B815" s="72" t="s">
        <v>2285</v>
      </c>
      <c r="C815" s="73" t="s">
        <v>2286</v>
      </c>
      <c r="D815" s="119" t="s">
        <v>2284</v>
      </c>
      <c r="E815" s="75" t="s">
        <v>620</v>
      </c>
      <c r="F815" s="120">
        <v>150000</v>
      </c>
      <c r="G815" s="77">
        <v>0</v>
      </c>
      <c r="H815" s="71">
        <v>47848</v>
      </c>
      <c r="I815" s="67">
        <v>49674</v>
      </c>
      <c r="J815" s="74" t="s">
        <v>795</v>
      </c>
      <c r="K815" s="84" t="s">
        <v>796</v>
      </c>
    </row>
    <row r="816" s="11" customFormat="1" ht="36" customHeight="1" spans="1:11">
      <c r="A816" s="94">
        <v>55</v>
      </c>
      <c r="B816" s="72" t="s">
        <v>2287</v>
      </c>
      <c r="C816" s="73" t="s">
        <v>2286</v>
      </c>
      <c r="D816" s="119" t="s">
        <v>2284</v>
      </c>
      <c r="E816" s="75" t="s">
        <v>620</v>
      </c>
      <c r="F816" s="120">
        <v>40000</v>
      </c>
      <c r="G816" s="77"/>
      <c r="H816" s="71">
        <v>47848</v>
      </c>
      <c r="I816" s="67">
        <v>49674</v>
      </c>
      <c r="J816" s="74" t="s">
        <v>795</v>
      </c>
      <c r="K816" s="84" t="s">
        <v>796</v>
      </c>
    </row>
    <row r="817" s="11" customFormat="1" ht="39" customHeight="1" spans="1:11">
      <c r="A817" s="94">
        <v>56</v>
      </c>
      <c r="B817" s="72" t="s">
        <v>2288</v>
      </c>
      <c r="C817" s="73" t="s">
        <v>2286</v>
      </c>
      <c r="D817" s="119" t="s">
        <v>2284</v>
      </c>
      <c r="E817" s="75" t="s">
        <v>620</v>
      </c>
      <c r="F817" s="120">
        <v>20400</v>
      </c>
      <c r="G817" s="77"/>
      <c r="H817" s="71">
        <v>47848</v>
      </c>
      <c r="I817" s="67">
        <v>49674</v>
      </c>
      <c r="J817" s="74" t="s">
        <v>795</v>
      </c>
      <c r="K817" s="84" t="s">
        <v>796</v>
      </c>
    </row>
    <row r="818" s="11" customFormat="1" ht="41" customHeight="1" spans="1:11">
      <c r="A818" s="94">
        <v>57</v>
      </c>
      <c r="B818" s="72" t="s">
        <v>2289</v>
      </c>
      <c r="C818" s="73" t="s">
        <v>2286</v>
      </c>
      <c r="D818" s="119" t="s">
        <v>2284</v>
      </c>
      <c r="E818" s="75" t="s">
        <v>620</v>
      </c>
      <c r="F818" s="120">
        <v>110100</v>
      </c>
      <c r="G818" s="77"/>
      <c r="H818" s="71">
        <v>47848</v>
      </c>
      <c r="I818" s="67">
        <v>49674</v>
      </c>
      <c r="J818" s="74" t="s">
        <v>795</v>
      </c>
      <c r="K818" s="84" t="s">
        <v>796</v>
      </c>
    </row>
    <row r="819" s="11" customFormat="1" ht="42" customHeight="1" spans="1:11">
      <c r="A819" s="94">
        <v>58</v>
      </c>
      <c r="B819" s="72" t="s">
        <v>2290</v>
      </c>
      <c r="C819" s="73" t="s">
        <v>2291</v>
      </c>
      <c r="D819" s="119" t="s">
        <v>2292</v>
      </c>
      <c r="E819" s="75" t="s">
        <v>620</v>
      </c>
      <c r="F819" s="120">
        <v>120000</v>
      </c>
      <c r="G819" s="77"/>
      <c r="H819" s="71">
        <v>47848</v>
      </c>
      <c r="I819" s="67">
        <v>49674</v>
      </c>
      <c r="J819" s="74" t="s">
        <v>795</v>
      </c>
      <c r="K819" s="84" t="s">
        <v>796</v>
      </c>
    </row>
    <row r="820" s="11" customFormat="1" ht="32" customHeight="1" spans="1:11">
      <c r="A820" s="94">
        <v>59</v>
      </c>
      <c r="B820" s="72" t="s">
        <v>2293</v>
      </c>
      <c r="C820" s="73" t="s">
        <v>2286</v>
      </c>
      <c r="D820" s="119" t="s">
        <v>2284</v>
      </c>
      <c r="E820" s="75" t="s">
        <v>620</v>
      </c>
      <c r="F820" s="120">
        <v>27100</v>
      </c>
      <c r="G820" s="77"/>
      <c r="H820" s="71">
        <v>47848</v>
      </c>
      <c r="I820" s="67">
        <v>49674</v>
      </c>
      <c r="J820" s="74" t="s">
        <v>795</v>
      </c>
      <c r="K820" s="84" t="s">
        <v>796</v>
      </c>
    </row>
    <row r="821" s="11" customFormat="1" ht="41" customHeight="1" spans="1:11">
      <c r="A821" s="94">
        <v>60</v>
      </c>
      <c r="B821" s="72" t="s">
        <v>2294</v>
      </c>
      <c r="C821" s="73" t="s">
        <v>2286</v>
      </c>
      <c r="D821" s="119" t="s">
        <v>2284</v>
      </c>
      <c r="E821" s="75" t="s">
        <v>620</v>
      </c>
      <c r="F821" s="120">
        <v>52100</v>
      </c>
      <c r="G821" s="77"/>
      <c r="H821" s="71">
        <v>47848</v>
      </c>
      <c r="I821" s="67">
        <v>49674</v>
      </c>
      <c r="J821" s="74" t="s">
        <v>795</v>
      </c>
      <c r="K821" s="84" t="s">
        <v>796</v>
      </c>
    </row>
    <row r="822" s="11" customFormat="1" ht="36" customHeight="1" spans="1:11">
      <c r="A822" s="94">
        <v>61</v>
      </c>
      <c r="B822" s="72" t="s">
        <v>2295</v>
      </c>
      <c r="C822" s="73" t="s">
        <v>2286</v>
      </c>
      <c r="D822" s="119" t="s">
        <v>2284</v>
      </c>
      <c r="E822" s="75" t="s">
        <v>620</v>
      </c>
      <c r="F822" s="120">
        <v>45800</v>
      </c>
      <c r="G822" s="77"/>
      <c r="H822" s="71">
        <v>47848</v>
      </c>
      <c r="I822" s="67">
        <v>49674</v>
      </c>
      <c r="J822" s="74" t="s">
        <v>795</v>
      </c>
      <c r="K822" s="84" t="s">
        <v>796</v>
      </c>
    </row>
    <row r="823" s="11" customFormat="1" ht="30" customHeight="1" spans="1:11">
      <c r="A823" s="94">
        <v>62</v>
      </c>
      <c r="B823" s="72" t="s">
        <v>2296</v>
      </c>
      <c r="C823" s="73" t="s">
        <v>2297</v>
      </c>
      <c r="D823" s="119" t="s">
        <v>2284</v>
      </c>
      <c r="E823" s="75" t="s">
        <v>620</v>
      </c>
      <c r="F823" s="120">
        <v>113000</v>
      </c>
      <c r="G823" s="77"/>
      <c r="H823" s="71">
        <v>47848</v>
      </c>
      <c r="I823" s="67">
        <v>49674</v>
      </c>
      <c r="J823" s="74" t="s">
        <v>795</v>
      </c>
      <c r="K823" s="84" t="s">
        <v>796</v>
      </c>
    </row>
    <row r="824" s="11" customFormat="1" ht="43" customHeight="1" spans="1:11">
      <c r="A824" s="94">
        <v>63</v>
      </c>
      <c r="B824" s="72" t="s">
        <v>2298</v>
      </c>
      <c r="C824" s="73" t="s">
        <v>2297</v>
      </c>
      <c r="D824" s="119" t="s">
        <v>2284</v>
      </c>
      <c r="E824" s="75" t="s">
        <v>620</v>
      </c>
      <c r="F824" s="120">
        <v>153100</v>
      </c>
      <c r="G824" s="77"/>
      <c r="H824" s="71">
        <v>47848</v>
      </c>
      <c r="I824" s="67">
        <v>49674</v>
      </c>
      <c r="J824" s="74" t="s">
        <v>795</v>
      </c>
      <c r="K824" s="84" t="s">
        <v>796</v>
      </c>
    </row>
    <row r="825" s="11" customFormat="1" ht="33" customHeight="1" spans="1:11">
      <c r="A825" s="94">
        <v>64</v>
      </c>
      <c r="B825" s="72" t="s">
        <v>2299</v>
      </c>
      <c r="C825" s="73" t="s">
        <v>2297</v>
      </c>
      <c r="D825" s="119" t="s">
        <v>2284</v>
      </c>
      <c r="E825" s="75" t="s">
        <v>620</v>
      </c>
      <c r="F825" s="120">
        <v>66230</v>
      </c>
      <c r="G825" s="77"/>
      <c r="H825" s="71">
        <v>47848</v>
      </c>
      <c r="I825" s="67">
        <v>49674</v>
      </c>
      <c r="J825" s="74" t="s">
        <v>795</v>
      </c>
      <c r="K825" s="84" t="s">
        <v>796</v>
      </c>
    </row>
    <row r="826" s="11" customFormat="1" ht="37" customHeight="1" spans="1:11">
      <c r="A826" s="94">
        <v>65</v>
      </c>
      <c r="B826" s="72" t="s">
        <v>2300</v>
      </c>
      <c r="C826" s="73" t="s">
        <v>2297</v>
      </c>
      <c r="D826" s="119" t="s">
        <v>2284</v>
      </c>
      <c r="E826" s="75" t="s">
        <v>620</v>
      </c>
      <c r="F826" s="120">
        <v>32345</v>
      </c>
      <c r="G826" s="77"/>
      <c r="H826" s="71">
        <v>47848</v>
      </c>
      <c r="I826" s="67">
        <v>49674</v>
      </c>
      <c r="J826" s="74" t="s">
        <v>795</v>
      </c>
      <c r="K826" s="84" t="s">
        <v>796</v>
      </c>
    </row>
    <row r="827" s="11" customFormat="1" ht="33" customHeight="1" spans="1:11">
      <c r="A827" s="94">
        <v>66</v>
      </c>
      <c r="B827" s="72" t="s">
        <v>2301</v>
      </c>
      <c r="C827" s="73" t="s">
        <v>2297</v>
      </c>
      <c r="D827" s="119" t="s">
        <v>2284</v>
      </c>
      <c r="E827" s="75" t="s">
        <v>620</v>
      </c>
      <c r="F827" s="120">
        <v>56300</v>
      </c>
      <c r="G827" s="77"/>
      <c r="H827" s="71">
        <v>47848</v>
      </c>
      <c r="I827" s="67">
        <v>49674</v>
      </c>
      <c r="J827" s="74" t="s">
        <v>795</v>
      </c>
      <c r="K827" s="84" t="s">
        <v>796</v>
      </c>
    </row>
    <row r="828" s="11" customFormat="1" ht="32" customHeight="1" spans="1:11">
      <c r="A828" s="94">
        <v>67</v>
      </c>
      <c r="B828" s="72" t="s">
        <v>2302</v>
      </c>
      <c r="C828" s="73" t="s">
        <v>2297</v>
      </c>
      <c r="D828" s="119" t="s">
        <v>2284</v>
      </c>
      <c r="E828" s="75" t="s">
        <v>620</v>
      </c>
      <c r="F828" s="120">
        <v>24500</v>
      </c>
      <c r="G828" s="77"/>
      <c r="H828" s="71">
        <v>47848</v>
      </c>
      <c r="I828" s="67">
        <v>49674</v>
      </c>
      <c r="J828" s="74" t="s">
        <v>795</v>
      </c>
      <c r="K828" s="84" t="s">
        <v>796</v>
      </c>
    </row>
    <row r="829" s="11" customFormat="1" ht="45" customHeight="1" spans="1:11">
      <c r="A829" s="94">
        <v>68</v>
      </c>
      <c r="B829" s="72" t="s">
        <v>2303</v>
      </c>
      <c r="C829" s="73" t="s">
        <v>2297</v>
      </c>
      <c r="D829" s="119" t="s">
        <v>2284</v>
      </c>
      <c r="E829" s="75" t="s">
        <v>620</v>
      </c>
      <c r="F829" s="120">
        <v>21866</v>
      </c>
      <c r="G829" s="77"/>
      <c r="H829" s="71">
        <v>47848</v>
      </c>
      <c r="I829" s="67">
        <v>49674</v>
      </c>
      <c r="J829" s="74" t="s">
        <v>795</v>
      </c>
      <c r="K829" s="84" t="s">
        <v>796</v>
      </c>
    </row>
    <row r="830" s="11" customFormat="1" ht="37" customHeight="1" spans="1:11">
      <c r="A830" s="94">
        <v>69</v>
      </c>
      <c r="B830" s="72" t="s">
        <v>2304</v>
      </c>
      <c r="C830" s="73" t="s">
        <v>2297</v>
      </c>
      <c r="D830" s="119" t="s">
        <v>2284</v>
      </c>
      <c r="E830" s="75" t="s">
        <v>620</v>
      </c>
      <c r="F830" s="120">
        <v>23430</v>
      </c>
      <c r="G830" s="77"/>
      <c r="H830" s="71">
        <v>47848</v>
      </c>
      <c r="I830" s="67">
        <v>49674</v>
      </c>
      <c r="J830" s="74" t="s">
        <v>795</v>
      </c>
      <c r="K830" s="84" t="s">
        <v>796</v>
      </c>
    </row>
    <row r="831" s="11" customFormat="1" ht="33" customHeight="1" spans="1:11">
      <c r="A831" s="94">
        <v>70</v>
      </c>
      <c r="B831" s="72" t="s">
        <v>2305</v>
      </c>
      <c r="C831" s="73" t="s">
        <v>2297</v>
      </c>
      <c r="D831" s="119" t="s">
        <v>2284</v>
      </c>
      <c r="E831" s="75" t="s">
        <v>620</v>
      </c>
      <c r="F831" s="120">
        <v>20350</v>
      </c>
      <c r="G831" s="77"/>
      <c r="H831" s="71">
        <v>47848</v>
      </c>
      <c r="I831" s="67">
        <v>49674</v>
      </c>
      <c r="J831" s="74" t="s">
        <v>795</v>
      </c>
      <c r="K831" s="84" t="s">
        <v>796</v>
      </c>
    </row>
    <row r="832" s="11" customFormat="1" ht="31" customHeight="1" spans="1:11">
      <c r="A832" s="94">
        <v>71</v>
      </c>
      <c r="B832" s="72" t="s">
        <v>2306</v>
      </c>
      <c r="C832" s="73" t="s">
        <v>2297</v>
      </c>
      <c r="D832" s="119" t="s">
        <v>2284</v>
      </c>
      <c r="E832" s="75" t="s">
        <v>620</v>
      </c>
      <c r="F832" s="120">
        <v>17928</v>
      </c>
      <c r="G832" s="77"/>
      <c r="H832" s="71">
        <v>47848</v>
      </c>
      <c r="I832" s="67">
        <v>49674</v>
      </c>
      <c r="J832" s="74" t="s">
        <v>795</v>
      </c>
      <c r="K832" s="84" t="s">
        <v>796</v>
      </c>
    </row>
    <row r="833" s="11" customFormat="1" ht="37" customHeight="1" spans="1:11">
      <c r="A833" s="94">
        <v>72</v>
      </c>
      <c r="B833" s="72" t="s">
        <v>2307</v>
      </c>
      <c r="C833" s="73" t="s">
        <v>2297</v>
      </c>
      <c r="D833" s="119" t="s">
        <v>2284</v>
      </c>
      <c r="E833" s="75" t="s">
        <v>620</v>
      </c>
      <c r="F833" s="120">
        <v>17900</v>
      </c>
      <c r="G833" s="77"/>
      <c r="H833" s="71">
        <v>47848</v>
      </c>
      <c r="I833" s="67">
        <v>49674</v>
      </c>
      <c r="J833" s="74" t="s">
        <v>795</v>
      </c>
      <c r="K833" s="84" t="s">
        <v>796</v>
      </c>
    </row>
    <row r="834" s="11" customFormat="1" ht="30" customHeight="1" spans="1:11">
      <c r="A834" s="94">
        <v>73</v>
      </c>
      <c r="B834" s="72" t="s">
        <v>2308</v>
      </c>
      <c r="C834" s="73" t="s">
        <v>2297</v>
      </c>
      <c r="D834" s="119" t="s">
        <v>2284</v>
      </c>
      <c r="E834" s="75" t="s">
        <v>620</v>
      </c>
      <c r="F834" s="120">
        <v>17800</v>
      </c>
      <c r="G834" s="77"/>
      <c r="H834" s="71">
        <v>47848</v>
      </c>
      <c r="I834" s="67">
        <v>49674</v>
      </c>
      <c r="J834" s="74" t="s">
        <v>795</v>
      </c>
      <c r="K834" s="84" t="s">
        <v>796</v>
      </c>
    </row>
    <row r="835" s="11" customFormat="1" ht="45" customHeight="1" spans="1:11">
      <c r="A835" s="94">
        <v>74</v>
      </c>
      <c r="B835" s="72" t="s">
        <v>2309</v>
      </c>
      <c r="C835" s="73" t="s">
        <v>2297</v>
      </c>
      <c r="D835" s="119" t="s">
        <v>2284</v>
      </c>
      <c r="E835" s="75" t="s">
        <v>620</v>
      </c>
      <c r="F835" s="120">
        <v>14100</v>
      </c>
      <c r="G835" s="77"/>
      <c r="H835" s="71">
        <v>47848</v>
      </c>
      <c r="I835" s="67">
        <v>49674</v>
      </c>
      <c r="J835" s="74" t="s">
        <v>795</v>
      </c>
      <c r="K835" s="84" t="s">
        <v>796</v>
      </c>
    </row>
    <row r="836" s="11" customFormat="1" ht="39" customHeight="1" spans="1:11">
      <c r="A836" s="94">
        <v>75</v>
      </c>
      <c r="B836" s="72" t="s">
        <v>2310</v>
      </c>
      <c r="C836" s="73" t="s">
        <v>2297</v>
      </c>
      <c r="D836" s="119" t="s">
        <v>2284</v>
      </c>
      <c r="E836" s="75" t="s">
        <v>620</v>
      </c>
      <c r="F836" s="120">
        <v>62147</v>
      </c>
      <c r="G836" s="77"/>
      <c r="H836" s="71">
        <v>47848</v>
      </c>
      <c r="I836" s="67">
        <v>49674</v>
      </c>
      <c r="J836" s="74" t="s">
        <v>795</v>
      </c>
      <c r="K836" s="84" t="s">
        <v>796</v>
      </c>
    </row>
    <row r="837" s="11" customFormat="1" ht="41" customHeight="1" spans="1:11">
      <c r="A837" s="94">
        <v>76</v>
      </c>
      <c r="B837" s="72" t="s">
        <v>2311</v>
      </c>
      <c r="C837" s="73" t="s">
        <v>2297</v>
      </c>
      <c r="D837" s="119" t="s">
        <v>2284</v>
      </c>
      <c r="E837" s="75" t="s">
        <v>620</v>
      </c>
      <c r="F837" s="120">
        <v>56100</v>
      </c>
      <c r="G837" s="77"/>
      <c r="H837" s="71">
        <v>47848</v>
      </c>
      <c r="I837" s="67">
        <v>49674</v>
      </c>
      <c r="J837" s="74" t="s">
        <v>795</v>
      </c>
      <c r="K837" s="84" t="s">
        <v>796</v>
      </c>
    </row>
    <row r="838" s="11" customFormat="1" ht="33" customHeight="1" spans="1:11">
      <c r="A838" s="94">
        <v>77</v>
      </c>
      <c r="B838" s="72" t="s">
        <v>2312</v>
      </c>
      <c r="C838" s="73" t="s">
        <v>2297</v>
      </c>
      <c r="D838" s="119" t="s">
        <v>2284</v>
      </c>
      <c r="E838" s="75" t="s">
        <v>620</v>
      </c>
      <c r="F838" s="120">
        <v>17600</v>
      </c>
      <c r="G838" s="77"/>
      <c r="H838" s="71">
        <v>47848</v>
      </c>
      <c r="I838" s="67">
        <v>49674</v>
      </c>
      <c r="J838" s="74" t="s">
        <v>795</v>
      </c>
      <c r="K838" s="84" t="s">
        <v>796</v>
      </c>
    </row>
    <row r="839" s="11" customFormat="1" ht="31" customHeight="1" spans="1:11">
      <c r="A839" s="94">
        <v>78</v>
      </c>
      <c r="B839" s="72" t="s">
        <v>2313</v>
      </c>
      <c r="C839" s="73" t="s">
        <v>2297</v>
      </c>
      <c r="D839" s="119" t="s">
        <v>2284</v>
      </c>
      <c r="E839" s="75" t="s">
        <v>620</v>
      </c>
      <c r="F839" s="120">
        <v>10800</v>
      </c>
      <c r="G839" s="77"/>
      <c r="H839" s="71">
        <v>47848</v>
      </c>
      <c r="I839" s="67">
        <v>49674</v>
      </c>
      <c r="J839" s="74" t="s">
        <v>795</v>
      </c>
      <c r="K839" s="84" t="s">
        <v>796</v>
      </c>
    </row>
    <row r="840" s="11" customFormat="1" ht="32" customHeight="1" spans="1:11">
      <c r="A840" s="94">
        <v>79</v>
      </c>
      <c r="B840" s="72" t="s">
        <v>2314</v>
      </c>
      <c r="C840" s="73" t="s">
        <v>2297</v>
      </c>
      <c r="D840" s="119" t="s">
        <v>2284</v>
      </c>
      <c r="E840" s="75" t="s">
        <v>620</v>
      </c>
      <c r="F840" s="120">
        <v>28600</v>
      </c>
      <c r="G840" s="77"/>
      <c r="H840" s="71">
        <v>47848</v>
      </c>
      <c r="I840" s="67">
        <v>49674</v>
      </c>
      <c r="J840" s="74" t="s">
        <v>795</v>
      </c>
      <c r="K840" s="84" t="s">
        <v>796</v>
      </c>
    </row>
    <row r="841" s="11" customFormat="1" ht="41" customHeight="1" spans="1:11">
      <c r="A841" s="94">
        <v>80</v>
      </c>
      <c r="B841" s="72" t="s">
        <v>2315</v>
      </c>
      <c r="C841" s="73" t="s">
        <v>2297</v>
      </c>
      <c r="D841" s="119" t="s">
        <v>2284</v>
      </c>
      <c r="E841" s="75" t="s">
        <v>620</v>
      </c>
      <c r="F841" s="120">
        <v>12870</v>
      </c>
      <c r="G841" s="77"/>
      <c r="H841" s="71">
        <v>47848</v>
      </c>
      <c r="I841" s="67">
        <v>49674</v>
      </c>
      <c r="J841" s="74" t="s">
        <v>795</v>
      </c>
      <c r="K841" s="84" t="s">
        <v>796</v>
      </c>
    </row>
    <row r="842" s="11" customFormat="1" ht="31" customHeight="1" spans="1:11">
      <c r="A842" s="94">
        <v>81</v>
      </c>
      <c r="B842" s="72" t="s">
        <v>2316</v>
      </c>
      <c r="C842" s="73" t="s">
        <v>2297</v>
      </c>
      <c r="D842" s="119" t="s">
        <v>2284</v>
      </c>
      <c r="E842" s="75" t="s">
        <v>620</v>
      </c>
      <c r="F842" s="120">
        <v>13030</v>
      </c>
      <c r="G842" s="77"/>
      <c r="H842" s="71">
        <v>47848</v>
      </c>
      <c r="I842" s="67">
        <v>49674</v>
      </c>
      <c r="J842" s="74" t="s">
        <v>795</v>
      </c>
      <c r="K842" s="84" t="s">
        <v>796</v>
      </c>
    </row>
    <row r="843" s="11" customFormat="1" ht="25" customHeight="1" spans="1:11">
      <c r="A843" s="94">
        <v>82</v>
      </c>
      <c r="B843" s="72" t="s">
        <v>2317</v>
      </c>
      <c r="C843" s="73" t="s">
        <v>2297</v>
      </c>
      <c r="D843" s="119" t="s">
        <v>2284</v>
      </c>
      <c r="E843" s="75" t="s">
        <v>620</v>
      </c>
      <c r="F843" s="120">
        <v>27700</v>
      </c>
      <c r="G843" s="77"/>
      <c r="H843" s="71">
        <v>47848</v>
      </c>
      <c r="I843" s="67">
        <v>49674</v>
      </c>
      <c r="J843" s="74" t="s">
        <v>795</v>
      </c>
      <c r="K843" s="84" t="s">
        <v>796</v>
      </c>
    </row>
    <row r="844" s="11" customFormat="1" ht="41" customHeight="1" spans="1:11">
      <c r="A844" s="94">
        <v>83</v>
      </c>
      <c r="B844" s="72" t="s">
        <v>2318</v>
      </c>
      <c r="C844" s="73" t="s">
        <v>2297</v>
      </c>
      <c r="D844" s="119" t="s">
        <v>2284</v>
      </c>
      <c r="E844" s="75" t="s">
        <v>620</v>
      </c>
      <c r="F844" s="120">
        <v>97400</v>
      </c>
      <c r="G844" s="77"/>
      <c r="H844" s="71">
        <v>47848</v>
      </c>
      <c r="I844" s="67">
        <v>49674</v>
      </c>
      <c r="J844" s="74" t="s">
        <v>795</v>
      </c>
      <c r="K844" s="84" t="s">
        <v>796</v>
      </c>
    </row>
    <row r="845" s="11" customFormat="1" ht="34" customHeight="1" spans="1:11">
      <c r="A845" s="94">
        <v>84</v>
      </c>
      <c r="B845" s="72" t="s">
        <v>2319</v>
      </c>
      <c r="C845" s="73" t="s">
        <v>2297</v>
      </c>
      <c r="D845" s="119" t="s">
        <v>2284</v>
      </c>
      <c r="E845" s="75" t="s">
        <v>620</v>
      </c>
      <c r="F845" s="120">
        <v>39900</v>
      </c>
      <c r="G845" s="77"/>
      <c r="H845" s="71">
        <v>47848</v>
      </c>
      <c r="I845" s="67">
        <v>49674</v>
      </c>
      <c r="J845" s="74" t="s">
        <v>795</v>
      </c>
      <c r="K845" s="84" t="s">
        <v>796</v>
      </c>
    </row>
    <row r="846" s="11" customFormat="1" ht="39" customHeight="1" spans="1:11">
      <c r="A846" s="94">
        <v>85</v>
      </c>
      <c r="B846" s="72" t="s">
        <v>2320</v>
      </c>
      <c r="C846" s="73" t="s">
        <v>2297</v>
      </c>
      <c r="D846" s="119" t="s">
        <v>2284</v>
      </c>
      <c r="E846" s="75" t="s">
        <v>620</v>
      </c>
      <c r="F846" s="120">
        <v>44400</v>
      </c>
      <c r="G846" s="77"/>
      <c r="H846" s="71">
        <v>47848</v>
      </c>
      <c r="I846" s="67">
        <v>49674</v>
      </c>
      <c r="J846" s="74" t="s">
        <v>795</v>
      </c>
      <c r="K846" s="84" t="s">
        <v>796</v>
      </c>
    </row>
    <row r="847" s="11" customFormat="1" ht="41" customHeight="1" spans="1:11">
      <c r="A847" s="94">
        <v>86</v>
      </c>
      <c r="B847" s="72" t="s">
        <v>2321</v>
      </c>
      <c r="C847" s="73" t="s">
        <v>2297</v>
      </c>
      <c r="D847" s="119" t="s">
        <v>2284</v>
      </c>
      <c r="E847" s="75" t="s">
        <v>620</v>
      </c>
      <c r="F847" s="120">
        <v>13920</v>
      </c>
      <c r="G847" s="77"/>
      <c r="H847" s="71">
        <v>47848</v>
      </c>
      <c r="I847" s="67">
        <v>49674</v>
      </c>
      <c r="J847" s="74" t="s">
        <v>795</v>
      </c>
      <c r="K847" s="84" t="s">
        <v>796</v>
      </c>
    </row>
    <row r="848" s="11" customFormat="1" ht="36" customHeight="1" spans="1:11">
      <c r="A848" s="94">
        <v>87</v>
      </c>
      <c r="B848" s="72" t="s">
        <v>2322</v>
      </c>
      <c r="C848" s="73" t="s">
        <v>2297</v>
      </c>
      <c r="D848" s="119" t="s">
        <v>2284</v>
      </c>
      <c r="E848" s="75" t="s">
        <v>620</v>
      </c>
      <c r="F848" s="120">
        <v>25426</v>
      </c>
      <c r="G848" s="77"/>
      <c r="H848" s="71">
        <v>47848</v>
      </c>
      <c r="I848" s="67">
        <v>49674</v>
      </c>
      <c r="J848" s="74" t="s">
        <v>795</v>
      </c>
      <c r="K848" s="84" t="s">
        <v>796</v>
      </c>
    </row>
    <row r="849" s="11" customFormat="1" ht="132" customHeight="1" spans="1:11">
      <c r="A849" s="94">
        <v>88</v>
      </c>
      <c r="B849" s="40" t="s">
        <v>2323</v>
      </c>
      <c r="C849" s="40" t="s">
        <v>2324</v>
      </c>
      <c r="D849" s="78" t="s">
        <v>595</v>
      </c>
      <c r="E849" s="66" t="s">
        <v>1863</v>
      </c>
      <c r="F849" s="81">
        <v>3000</v>
      </c>
      <c r="G849" s="81">
        <v>3000</v>
      </c>
      <c r="H849" s="122">
        <v>44561</v>
      </c>
      <c r="I849" s="122">
        <v>46022</v>
      </c>
      <c r="J849" s="74" t="s">
        <v>795</v>
      </c>
      <c r="K849" s="52" t="s">
        <v>1792</v>
      </c>
    </row>
    <row r="850" s="11" customFormat="1" ht="134" customHeight="1" spans="1:11">
      <c r="A850" s="94">
        <v>89</v>
      </c>
      <c r="B850" s="40" t="s">
        <v>2325</v>
      </c>
      <c r="C850" s="40" t="s">
        <v>2326</v>
      </c>
      <c r="D850" s="66" t="s">
        <v>595</v>
      </c>
      <c r="E850" s="39" t="s">
        <v>2327</v>
      </c>
      <c r="F850" s="81">
        <v>5000</v>
      </c>
      <c r="G850" s="81">
        <v>5000</v>
      </c>
      <c r="H850" s="122">
        <v>44561</v>
      </c>
      <c r="I850" s="122">
        <v>46022</v>
      </c>
      <c r="J850" s="74" t="s">
        <v>795</v>
      </c>
      <c r="K850" s="52" t="s">
        <v>1792</v>
      </c>
    </row>
    <row r="851" s="11" customFormat="1" ht="73" customHeight="1" spans="1:11">
      <c r="A851" s="94">
        <v>90</v>
      </c>
      <c r="B851" s="62" t="s">
        <v>2328</v>
      </c>
      <c r="C851" s="40" t="s">
        <v>2329</v>
      </c>
      <c r="D851" s="66" t="s">
        <v>595</v>
      </c>
      <c r="E851" s="39" t="s">
        <v>1982</v>
      </c>
      <c r="F851" s="81">
        <v>2500</v>
      </c>
      <c r="G851" s="81">
        <v>2500</v>
      </c>
      <c r="H851" s="122">
        <v>44561</v>
      </c>
      <c r="I851" s="122">
        <v>46022</v>
      </c>
      <c r="J851" s="74" t="s">
        <v>795</v>
      </c>
      <c r="K851" s="52" t="s">
        <v>1792</v>
      </c>
    </row>
    <row r="852" s="11" customFormat="1" ht="176" customHeight="1" spans="1:11">
      <c r="A852" s="94">
        <v>91</v>
      </c>
      <c r="B852" s="40" t="s">
        <v>2330</v>
      </c>
      <c r="C852" s="40" t="s">
        <v>2331</v>
      </c>
      <c r="D852" s="39" t="s">
        <v>2332</v>
      </c>
      <c r="E852" s="39" t="s">
        <v>2043</v>
      </c>
      <c r="F852" s="78">
        <v>20000</v>
      </c>
      <c r="G852" s="78">
        <v>10000</v>
      </c>
      <c r="H852" s="122">
        <v>44561</v>
      </c>
      <c r="I852" s="122">
        <v>46022</v>
      </c>
      <c r="J852" s="74" t="s">
        <v>795</v>
      </c>
      <c r="K852" s="52" t="s">
        <v>1792</v>
      </c>
    </row>
    <row r="853" s="11" customFormat="1" ht="54" customHeight="1" spans="1:11">
      <c r="A853" s="94">
        <v>92</v>
      </c>
      <c r="B853" s="40" t="s">
        <v>2333</v>
      </c>
      <c r="C853" s="123" t="s">
        <v>2334</v>
      </c>
      <c r="D853" s="78" t="s">
        <v>1774</v>
      </c>
      <c r="E853" s="78" t="s">
        <v>2335</v>
      </c>
      <c r="F853" s="78">
        <v>2500</v>
      </c>
      <c r="G853" s="78">
        <v>2500</v>
      </c>
      <c r="H853" s="122">
        <v>44561</v>
      </c>
      <c r="I853" s="122">
        <v>46022</v>
      </c>
      <c r="J853" s="74" t="s">
        <v>795</v>
      </c>
      <c r="K853" s="52" t="s">
        <v>1792</v>
      </c>
    </row>
    <row r="854" s="11" customFormat="1" ht="44" customHeight="1" spans="1:11">
      <c r="A854" s="94">
        <v>93</v>
      </c>
      <c r="B854" s="41" t="s">
        <v>2336</v>
      </c>
      <c r="C854" s="40" t="s">
        <v>2337</v>
      </c>
      <c r="D854" s="39" t="s">
        <v>595</v>
      </c>
      <c r="E854" s="39" t="s">
        <v>1863</v>
      </c>
      <c r="F854" s="78">
        <v>2500</v>
      </c>
      <c r="G854" s="78">
        <v>2500</v>
      </c>
      <c r="H854" s="122">
        <v>44561</v>
      </c>
      <c r="I854" s="122">
        <v>46022</v>
      </c>
      <c r="J854" s="74" t="s">
        <v>795</v>
      </c>
      <c r="K854" s="52" t="s">
        <v>1792</v>
      </c>
    </row>
    <row r="855" s="11" customFormat="1" ht="87" customHeight="1" spans="1:11">
      <c r="A855" s="94">
        <v>94</v>
      </c>
      <c r="B855" s="40" t="s">
        <v>2338</v>
      </c>
      <c r="C855" s="40" t="s">
        <v>2339</v>
      </c>
      <c r="D855" s="39" t="s">
        <v>595</v>
      </c>
      <c r="E855" s="39" t="s">
        <v>2340</v>
      </c>
      <c r="F855" s="78">
        <v>10000</v>
      </c>
      <c r="G855" s="78">
        <v>10000</v>
      </c>
      <c r="H855" s="122">
        <v>44561</v>
      </c>
      <c r="I855" s="122">
        <v>46022</v>
      </c>
      <c r="J855" s="74" t="s">
        <v>795</v>
      </c>
      <c r="K855" s="52" t="s">
        <v>1792</v>
      </c>
    </row>
    <row r="856" s="11" customFormat="1" ht="93" customHeight="1" spans="1:11">
      <c r="A856" s="94">
        <v>95</v>
      </c>
      <c r="B856" s="40" t="s">
        <v>2341</v>
      </c>
      <c r="C856" s="40" t="s">
        <v>2342</v>
      </c>
      <c r="D856" s="39" t="s">
        <v>595</v>
      </c>
      <c r="E856" s="39" t="s">
        <v>782</v>
      </c>
      <c r="F856" s="78">
        <v>8000</v>
      </c>
      <c r="G856" s="78">
        <v>8000</v>
      </c>
      <c r="H856" s="122">
        <v>44561</v>
      </c>
      <c r="I856" s="122">
        <v>46022</v>
      </c>
      <c r="J856" s="74" t="s">
        <v>795</v>
      </c>
      <c r="K856" s="52" t="s">
        <v>1792</v>
      </c>
    </row>
    <row r="857" s="11" customFormat="1" ht="51" customHeight="1" spans="1:11">
      <c r="A857" s="94">
        <v>96</v>
      </c>
      <c r="B857" s="40" t="s">
        <v>2343</v>
      </c>
      <c r="C857" s="40" t="s">
        <v>2344</v>
      </c>
      <c r="D857" s="39" t="s">
        <v>595</v>
      </c>
      <c r="E857" s="39" t="s">
        <v>782</v>
      </c>
      <c r="F857" s="78">
        <v>10000</v>
      </c>
      <c r="G857" s="78">
        <v>10000</v>
      </c>
      <c r="H857" s="122">
        <v>44561</v>
      </c>
      <c r="I857" s="122">
        <v>46022</v>
      </c>
      <c r="J857" s="74" t="s">
        <v>795</v>
      </c>
      <c r="K857" s="52" t="s">
        <v>1792</v>
      </c>
    </row>
    <row r="858" s="11" customFormat="1" ht="47" customHeight="1" spans="1:11">
      <c r="A858" s="94">
        <v>97</v>
      </c>
      <c r="B858" s="40" t="s">
        <v>2345</v>
      </c>
      <c r="C858" s="40" t="s">
        <v>2346</v>
      </c>
      <c r="D858" s="39" t="s">
        <v>595</v>
      </c>
      <c r="E858" s="39" t="s">
        <v>2347</v>
      </c>
      <c r="F858" s="78">
        <v>10000</v>
      </c>
      <c r="G858" s="78">
        <v>10000</v>
      </c>
      <c r="H858" s="122">
        <v>44561</v>
      </c>
      <c r="I858" s="122">
        <v>46022</v>
      </c>
      <c r="J858" s="74" t="s">
        <v>795</v>
      </c>
      <c r="K858" s="52" t="s">
        <v>1792</v>
      </c>
    </row>
    <row r="859" s="11" customFormat="1" ht="48" customHeight="1" spans="1:11">
      <c r="A859" s="94">
        <v>98</v>
      </c>
      <c r="B859" s="40" t="s">
        <v>2348</v>
      </c>
      <c r="C859" s="40" t="s">
        <v>2349</v>
      </c>
      <c r="D859" s="39" t="s">
        <v>595</v>
      </c>
      <c r="E859" s="39" t="s">
        <v>1863</v>
      </c>
      <c r="F859" s="78">
        <v>8500</v>
      </c>
      <c r="G859" s="78">
        <v>8500</v>
      </c>
      <c r="H859" s="122">
        <v>44561</v>
      </c>
      <c r="I859" s="122">
        <v>46022</v>
      </c>
      <c r="J859" s="74" t="s">
        <v>795</v>
      </c>
      <c r="K859" s="52" t="s">
        <v>1792</v>
      </c>
    </row>
    <row r="860" s="11" customFormat="1" ht="67" customHeight="1" spans="1:11">
      <c r="A860" s="94">
        <v>99</v>
      </c>
      <c r="B860" s="40" t="s">
        <v>2350</v>
      </c>
      <c r="C860" s="40" t="s">
        <v>2351</v>
      </c>
      <c r="D860" s="39" t="s">
        <v>595</v>
      </c>
      <c r="E860" s="39" t="s">
        <v>782</v>
      </c>
      <c r="F860" s="78">
        <v>6000</v>
      </c>
      <c r="G860" s="78">
        <v>6000</v>
      </c>
      <c r="H860" s="122">
        <v>44561</v>
      </c>
      <c r="I860" s="122">
        <v>46022</v>
      </c>
      <c r="J860" s="74" t="s">
        <v>795</v>
      </c>
      <c r="K860" s="52" t="s">
        <v>1792</v>
      </c>
    </row>
    <row r="861" s="11" customFormat="1" ht="47" customHeight="1" spans="1:11">
      <c r="A861" s="94">
        <v>100</v>
      </c>
      <c r="B861" s="40" t="s">
        <v>2352</v>
      </c>
      <c r="C861" s="40" t="s">
        <v>2353</v>
      </c>
      <c r="D861" s="78" t="s">
        <v>595</v>
      </c>
      <c r="E861" s="39" t="s">
        <v>1841</v>
      </c>
      <c r="F861" s="81">
        <v>12000</v>
      </c>
      <c r="G861" s="81">
        <v>12000</v>
      </c>
      <c r="H861" s="122">
        <v>44561</v>
      </c>
      <c r="I861" s="122">
        <v>46022</v>
      </c>
      <c r="J861" s="74" t="s">
        <v>795</v>
      </c>
      <c r="K861" s="52" t="s">
        <v>1792</v>
      </c>
    </row>
    <row r="862" s="11" customFormat="1" ht="57" customHeight="1" spans="1:11">
      <c r="A862" s="94">
        <v>101</v>
      </c>
      <c r="B862" s="40" t="s">
        <v>2354</v>
      </c>
      <c r="C862" s="40" t="s">
        <v>2355</v>
      </c>
      <c r="D862" s="78" t="s">
        <v>595</v>
      </c>
      <c r="E862" s="39" t="s">
        <v>782</v>
      </c>
      <c r="F862" s="78">
        <v>6676.72</v>
      </c>
      <c r="G862" s="78">
        <v>6676.72</v>
      </c>
      <c r="H862" s="122">
        <v>44561</v>
      </c>
      <c r="I862" s="122">
        <v>46022</v>
      </c>
      <c r="J862" s="74" t="s">
        <v>795</v>
      </c>
      <c r="K862" s="52" t="s">
        <v>1792</v>
      </c>
    </row>
    <row r="863" s="11" customFormat="1" ht="50" customHeight="1" spans="1:11">
      <c r="A863" s="94">
        <v>102</v>
      </c>
      <c r="B863" s="40" t="s">
        <v>2356</v>
      </c>
      <c r="C863" s="40" t="s">
        <v>2357</v>
      </c>
      <c r="D863" s="39" t="s">
        <v>595</v>
      </c>
      <c r="E863" s="39" t="s">
        <v>782</v>
      </c>
      <c r="F863" s="78">
        <v>15000</v>
      </c>
      <c r="G863" s="78">
        <v>15000</v>
      </c>
      <c r="H863" s="122">
        <v>44561</v>
      </c>
      <c r="I863" s="122">
        <v>46022</v>
      </c>
      <c r="J863" s="74" t="s">
        <v>795</v>
      </c>
      <c r="K863" s="52" t="s">
        <v>1792</v>
      </c>
    </row>
    <row r="864" s="11" customFormat="1" ht="42" customHeight="1" spans="1:11">
      <c r="A864" s="94">
        <v>103</v>
      </c>
      <c r="B864" s="40" t="s">
        <v>2358</v>
      </c>
      <c r="C864" s="40" t="s">
        <v>2359</v>
      </c>
      <c r="D864" s="39" t="s">
        <v>595</v>
      </c>
      <c r="E864" s="39" t="s">
        <v>782</v>
      </c>
      <c r="F864" s="78">
        <v>28000</v>
      </c>
      <c r="G864" s="78">
        <v>28000</v>
      </c>
      <c r="H864" s="122">
        <v>44561</v>
      </c>
      <c r="I864" s="122">
        <v>46022</v>
      </c>
      <c r="J864" s="74" t="s">
        <v>795</v>
      </c>
      <c r="K864" s="52" t="s">
        <v>1792</v>
      </c>
    </row>
    <row r="865" s="11" customFormat="1" ht="37" customHeight="1" spans="1:11">
      <c r="A865" s="94">
        <v>104</v>
      </c>
      <c r="B865" s="40" t="s">
        <v>2360</v>
      </c>
      <c r="C865" s="40" t="s">
        <v>2361</v>
      </c>
      <c r="D865" s="39" t="s">
        <v>595</v>
      </c>
      <c r="E865" s="39" t="s">
        <v>782</v>
      </c>
      <c r="F865" s="78">
        <v>26000</v>
      </c>
      <c r="G865" s="78">
        <v>26000</v>
      </c>
      <c r="H865" s="122">
        <v>44561</v>
      </c>
      <c r="I865" s="122">
        <v>46022</v>
      </c>
      <c r="J865" s="74" t="s">
        <v>795</v>
      </c>
      <c r="K865" s="52" t="s">
        <v>1792</v>
      </c>
    </row>
    <row r="866" s="11" customFormat="1" ht="44" customHeight="1" spans="1:11">
      <c r="A866" s="94">
        <v>105</v>
      </c>
      <c r="B866" s="40" t="s">
        <v>2362</v>
      </c>
      <c r="C866" s="40" t="s">
        <v>2363</v>
      </c>
      <c r="D866" s="39" t="s">
        <v>595</v>
      </c>
      <c r="E866" s="39" t="s">
        <v>782</v>
      </c>
      <c r="F866" s="78">
        <v>15000</v>
      </c>
      <c r="G866" s="78">
        <v>15000</v>
      </c>
      <c r="H866" s="122">
        <v>44561</v>
      </c>
      <c r="I866" s="122">
        <v>46022</v>
      </c>
      <c r="J866" s="74" t="s">
        <v>795</v>
      </c>
      <c r="K866" s="52" t="s">
        <v>1792</v>
      </c>
    </row>
    <row r="867" s="11" customFormat="1" ht="35" customHeight="1" spans="1:11">
      <c r="A867" s="94">
        <v>106</v>
      </c>
      <c r="B867" s="40" t="s">
        <v>2364</v>
      </c>
      <c r="C867" s="40" t="s">
        <v>2365</v>
      </c>
      <c r="D867" s="39" t="s">
        <v>595</v>
      </c>
      <c r="E867" s="39" t="s">
        <v>782</v>
      </c>
      <c r="F867" s="78">
        <v>10000</v>
      </c>
      <c r="G867" s="78">
        <v>10000</v>
      </c>
      <c r="H867" s="122">
        <v>44561</v>
      </c>
      <c r="I867" s="122">
        <v>46022</v>
      </c>
      <c r="J867" s="74" t="s">
        <v>795</v>
      </c>
      <c r="K867" s="52" t="s">
        <v>1792</v>
      </c>
    </row>
    <row r="868" s="11" customFormat="1" ht="53" customHeight="1" spans="1:11">
      <c r="A868" s="94">
        <v>107</v>
      </c>
      <c r="B868" s="40" t="s">
        <v>2366</v>
      </c>
      <c r="C868" s="123" t="s">
        <v>2367</v>
      </c>
      <c r="D868" s="78" t="s">
        <v>2368</v>
      </c>
      <c r="E868" s="78" t="s">
        <v>2369</v>
      </c>
      <c r="F868" s="78">
        <v>7500</v>
      </c>
      <c r="G868" s="78">
        <v>7500</v>
      </c>
      <c r="H868" s="122">
        <v>44561</v>
      </c>
      <c r="I868" s="122">
        <v>46022</v>
      </c>
      <c r="J868" s="74" t="s">
        <v>795</v>
      </c>
      <c r="K868" s="52" t="s">
        <v>1792</v>
      </c>
    </row>
    <row r="869" s="11" customFormat="1" ht="49" customHeight="1" spans="1:11">
      <c r="A869" s="94">
        <v>108</v>
      </c>
      <c r="B869" s="40" t="s">
        <v>2370</v>
      </c>
      <c r="C869" s="123" t="s">
        <v>2371</v>
      </c>
      <c r="D869" s="78" t="s">
        <v>595</v>
      </c>
      <c r="E869" s="39" t="s">
        <v>782</v>
      </c>
      <c r="F869" s="78">
        <v>25000</v>
      </c>
      <c r="G869" s="78">
        <v>25000</v>
      </c>
      <c r="H869" s="122">
        <v>44561</v>
      </c>
      <c r="I869" s="122">
        <v>46022</v>
      </c>
      <c r="J869" s="74" t="s">
        <v>795</v>
      </c>
      <c r="K869" s="52" t="s">
        <v>1792</v>
      </c>
    </row>
    <row r="870" s="11" customFormat="1" ht="190" customHeight="1" spans="1:11">
      <c r="A870" s="94">
        <v>109</v>
      </c>
      <c r="B870" s="40" t="s">
        <v>2372</v>
      </c>
      <c r="C870" s="40" t="s">
        <v>2373</v>
      </c>
      <c r="D870" s="66" t="s">
        <v>595</v>
      </c>
      <c r="E870" s="66" t="s">
        <v>620</v>
      </c>
      <c r="F870" s="81">
        <v>10000</v>
      </c>
      <c r="G870" s="81">
        <v>10000</v>
      </c>
      <c r="H870" s="122">
        <v>44561</v>
      </c>
      <c r="I870" s="122">
        <v>46022</v>
      </c>
      <c r="J870" s="74" t="s">
        <v>795</v>
      </c>
      <c r="K870" s="52" t="s">
        <v>1792</v>
      </c>
    </row>
    <row r="871" s="11" customFormat="1" ht="78" customHeight="1" spans="1:11">
      <c r="A871" s="94">
        <v>110</v>
      </c>
      <c r="B871" s="40" t="s">
        <v>2374</v>
      </c>
      <c r="C871" s="40" t="s">
        <v>2375</v>
      </c>
      <c r="D871" s="39" t="s">
        <v>595</v>
      </c>
      <c r="E871" s="39" t="s">
        <v>782</v>
      </c>
      <c r="F871" s="78">
        <v>5000</v>
      </c>
      <c r="G871" s="78">
        <v>5000</v>
      </c>
      <c r="H871" s="122">
        <v>44561</v>
      </c>
      <c r="I871" s="122">
        <v>46022</v>
      </c>
      <c r="J871" s="74" t="s">
        <v>795</v>
      </c>
      <c r="K871" s="52" t="s">
        <v>1792</v>
      </c>
    </row>
    <row r="872" s="11" customFormat="1" ht="66" customHeight="1" spans="1:11">
      <c r="A872" s="94">
        <v>111</v>
      </c>
      <c r="B872" s="40" t="s">
        <v>2376</v>
      </c>
      <c r="C872" s="40" t="s">
        <v>2377</v>
      </c>
      <c r="D872" s="78" t="s">
        <v>1774</v>
      </c>
      <c r="E872" s="39" t="s">
        <v>620</v>
      </c>
      <c r="F872" s="81">
        <v>31450</v>
      </c>
      <c r="G872" s="81">
        <v>31450</v>
      </c>
      <c r="H872" s="122">
        <v>44561</v>
      </c>
      <c r="I872" s="122">
        <v>46022</v>
      </c>
      <c r="J872" s="74" t="s">
        <v>795</v>
      </c>
      <c r="K872" s="52" t="s">
        <v>1792</v>
      </c>
    </row>
    <row r="873" s="11" customFormat="1" ht="60" customHeight="1" spans="1:11">
      <c r="A873" s="94">
        <v>112</v>
      </c>
      <c r="B873" s="90" t="s">
        <v>2378</v>
      </c>
      <c r="C873" s="62" t="s">
        <v>2379</v>
      </c>
      <c r="D873" s="78" t="s">
        <v>595</v>
      </c>
      <c r="E873" s="82" t="s">
        <v>1912</v>
      </c>
      <c r="F873" s="83">
        <v>5000</v>
      </c>
      <c r="G873" s="83">
        <v>5000</v>
      </c>
      <c r="H873" s="122">
        <v>44561</v>
      </c>
      <c r="I873" s="122">
        <v>46022</v>
      </c>
      <c r="J873" s="74" t="s">
        <v>795</v>
      </c>
      <c r="K873" s="52" t="s">
        <v>1792</v>
      </c>
    </row>
    <row r="874" s="11" customFormat="1" ht="36" customHeight="1" spans="1:11">
      <c r="A874" s="94">
        <v>113</v>
      </c>
      <c r="B874" s="40" t="s">
        <v>2380</v>
      </c>
      <c r="C874" s="40" t="s">
        <v>2381</v>
      </c>
      <c r="D874" s="78" t="s">
        <v>595</v>
      </c>
      <c r="E874" s="82" t="s">
        <v>1856</v>
      </c>
      <c r="F874" s="83">
        <v>18500</v>
      </c>
      <c r="G874" s="83">
        <v>18500</v>
      </c>
      <c r="H874" s="122">
        <v>44561</v>
      </c>
      <c r="I874" s="122">
        <v>46022</v>
      </c>
      <c r="J874" s="74" t="s">
        <v>795</v>
      </c>
      <c r="K874" s="52" t="s">
        <v>1792</v>
      </c>
    </row>
    <row r="875" s="11" customFormat="1" ht="52" customHeight="1" spans="1:11">
      <c r="A875" s="94">
        <v>114</v>
      </c>
      <c r="B875" s="124" t="s">
        <v>2382</v>
      </c>
      <c r="C875" s="124" t="s">
        <v>2383</v>
      </c>
      <c r="D875" s="78" t="s">
        <v>595</v>
      </c>
      <c r="E875" s="82" t="s">
        <v>1856</v>
      </c>
      <c r="F875" s="83">
        <v>5000</v>
      </c>
      <c r="G875" s="83">
        <v>5000</v>
      </c>
      <c r="H875" s="122">
        <v>44561</v>
      </c>
      <c r="I875" s="122">
        <v>46022</v>
      </c>
      <c r="J875" s="74" t="s">
        <v>795</v>
      </c>
      <c r="K875" s="52" t="s">
        <v>1792</v>
      </c>
    </row>
    <row r="876" s="11" customFormat="1" ht="50" customHeight="1" spans="1:11">
      <c r="A876" s="94">
        <v>115</v>
      </c>
      <c r="B876" s="124" t="s">
        <v>2384</v>
      </c>
      <c r="C876" s="124" t="s">
        <v>2385</v>
      </c>
      <c r="D876" s="78" t="s">
        <v>595</v>
      </c>
      <c r="E876" s="82" t="s">
        <v>1849</v>
      </c>
      <c r="F876" s="83">
        <v>5000</v>
      </c>
      <c r="G876" s="83">
        <v>5000</v>
      </c>
      <c r="H876" s="122">
        <v>44561</v>
      </c>
      <c r="I876" s="122">
        <v>46022</v>
      </c>
      <c r="J876" s="74" t="s">
        <v>795</v>
      </c>
      <c r="K876" s="52" t="s">
        <v>1792</v>
      </c>
    </row>
    <row r="877" s="11" customFormat="1" ht="42" customHeight="1" spans="1:11">
      <c r="A877" s="94">
        <v>116</v>
      </c>
      <c r="B877" s="40" t="s">
        <v>2386</v>
      </c>
      <c r="C877" s="40" t="s">
        <v>2387</v>
      </c>
      <c r="D877" s="78" t="s">
        <v>595</v>
      </c>
      <c r="E877" s="39" t="s">
        <v>1841</v>
      </c>
      <c r="F877" s="81">
        <v>91565</v>
      </c>
      <c r="G877" s="81">
        <v>91565</v>
      </c>
      <c r="H877" s="122">
        <v>44561</v>
      </c>
      <c r="I877" s="122">
        <v>46022</v>
      </c>
      <c r="J877" s="74" t="s">
        <v>795</v>
      </c>
      <c r="K877" s="52" t="s">
        <v>1792</v>
      </c>
    </row>
    <row r="878" s="11" customFormat="1" ht="83" customHeight="1" spans="1:11">
      <c r="A878" s="94">
        <v>117</v>
      </c>
      <c r="B878" s="90" t="s">
        <v>2388</v>
      </c>
      <c r="C878" s="62" t="s">
        <v>2389</v>
      </c>
      <c r="D878" s="78" t="s">
        <v>595</v>
      </c>
      <c r="E878" s="82" t="s">
        <v>1912</v>
      </c>
      <c r="F878" s="83">
        <v>6000</v>
      </c>
      <c r="G878" s="83">
        <v>6000</v>
      </c>
      <c r="H878" s="122">
        <v>44561</v>
      </c>
      <c r="I878" s="122">
        <v>46022</v>
      </c>
      <c r="J878" s="74" t="s">
        <v>795</v>
      </c>
      <c r="K878" s="52" t="s">
        <v>1792</v>
      </c>
    </row>
    <row r="879" s="11" customFormat="1" ht="39" customHeight="1" spans="1:11">
      <c r="A879" s="94"/>
      <c r="B879" s="53"/>
      <c r="C879" s="60"/>
      <c r="D879" s="55"/>
      <c r="E879" s="55"/>
      <c r="F879" s="125"/>
      <c r="G879" s="125"/>
      <c r="H879" s="122"/>
      <c r="I879" s="122"/>
      <c r="J879" s="74"/>
      <c r="K879" s="69"/>
    </row>
    <row r="880" spans="1:11">
      <c r="A880" s="37" t="s">
        <v>2390</v>
      </c>
      <c r="B880" s="36" t="s">
        <v>2391</v>
      </c>
      <c r="C880" s="37">
        <f>SUM(C881+C944+C950+C952)</f>
        <v>68</v>
      </c>
      <c r="D880" s="37"/>
      <c r="E880" s="37"/>
      <c r="F880" s="37">
        <f>SUM(F881+F944+F950+F952)</f>
        <v>5723063.12</v>
      </c>
      <c r="G880" s="37">
        <f>SUM(G881+G944+G950+G952)</f>
        <v>5723063.12</v>
      </c>
      <c r="H880" s="35"/>
      <c r="I880" s="35"/>
      <c r="J880" s="35"/>
      <c r="K880" s="51"/>
    </row>
    <row r="881" ht="36" spans="1:11">
      <c r="A881" s="42" t="s">
        <v>591</v>
      </c>
      <c r="B881" s="38" t="s">
        <v>2392</v>
      </c>
      <c r="C881" s="35">
        <v>62</v>
      </c>
      <c r="D881" s="35"/>
      <c r="E881" s="35"/>
      <c r="F881" s="35">
        <f>SUM(F882:F943)</f>
        <v>5595063.12</v>
      </c>
      <c r="G881" s="35">
        <f>SUM(G882:G943)</f>
        <v>5595063.12</v>
      </c>
      <c r="H881" s="35"/>
      <c r="I881" s="35"/>
      <c r="J881" s="35"/>
      <c r="K881" s="51"/>
    </row>
    <row r="882" ht="39" customHeight="1" spans="1:11">
      <c r="A882" s="97">
        <v>1</v>
      </c>
      <c r="B882" s="62" t="s">
        <v>2393</v>
      </c>
      <c r="C882" s="62" t="s">
        <v>2394</v>
      </c>
      <c r="D882" s="97" t="s">
        <v>595</v>
      </c>
      <c r="E882" s="97" t="s">
        <v>734</v>
      </c>
      <c r="F882" s="97">
        <v>30000</v>
      </c>
      <c r="G882" s="97">
        <v>30000</v>
      </c>
      <c r="H882" s="97">
        <v>2023</v>
      </c>
      <c r="I882" s="97">
        <v>2025</v>
      </c>
      <c r="J882" s="97" t="s">
        <v>597</v>
      </c>
      <c r="K882" s="107" t="s">
        <v>2395</v>
      </c>
    </row>
    <row r="883" ht="39" customHeight="1" spans="1:11">
      <c r="A883" s="97">
        <v>2</v>
      </c>
      <c r="B883" s="62" t="s">
        <v>2396</v>
      </c>
      <c r="C883" s="62" t="s">
        <v>2394</v>
      </c>
      <c r="D883" s="97" t="s">
        <v>595</v>
      </c>
      <c r="E883" s="97" t="s">
        <v>717</v>
      </c>
      <c r="F883" s="97">
        <v>30000</v>
      </c>
      <c r="G883" s="97">
        <v>30000</v>
      </c>
      <c r="H883" s="97">
        <v>2023</v>
      </c>
      <c r="I883" s="97">
        <v>2025</v>
      </c>
      <c r="J883" s="97" t="s">
        <v>597</v>
      </c>
      <c r="K883" s="107" t="s">
        <v>2395</v>
      </c>
    </row>
    <row r="884" ht="39" customHeight="1" spans="1:11">
      <c r="A884" s="97">
        <v>3</v>
      </c>
      <c r="B884" s="62" t="s">
        <v>2397</v>
      </c>
      <c r="C884" s="62" t="s">
        <v>2394</v>
      </c>
      <c r="D884" s="97" t="s">
        <v>595</v>
      </c>
      <c r="E884" s="97" t="s">
        <v>1902</v>
      </c>
      <c r="F884" s="97">
        <v>30000</v>
      </c>
      <c r="G884" s="97">
        <v>30000</v>
      </c>
      <c r="H884" s="97">
        <v>2023</v>
      </c>
      <c r="I884" s="97">
        <v>2025</v>
      </c>
      <c r="J884" s="97" t="s">
        <v>597</v>
      </c>
      <c r="K884" s="107" t="s">
        <v>2395</v>
      </c>
    </row>
    <row r="885" ht="39" customHeight="1" spans="1:11">
      <c r="A885" s="97">
        <v>4</v>
      </c>
      <c r="B885" s="62" t="s">
        <v>2398</v>
      </c>
      <c r="C885" s="62" t="s">
        <v>2394</v>
      </c>
      <c r="D885" s="97" t="s">
        <v>595</v>
      </c>
      <c r="E885" s="97" t="s">
        <v>2399</v>
      </c>
      <c r="F885" s="97">
        <v>25000</v>
      </c>
      <c r="G885" s="97">
        <v>25000</v>
      </c>
      <c r="H885" s="97">
        <v>2023</v>
      </c>
      <c r="I885" s="97">
        <v>2025</v>
      </c>
      <c r="J885" s="97" t="s">
        <v>597</v>
      </c>
      <c r="K885" s="107" t="s">
        <v>2395</v>
      </c>
    </row>
    <row r="886" ht="39" customHeight="1" spans="1:11">
      <c r="A886" s="97">
        <v>5</v>
      </c>
      <c r="B886" s="62" t="s">
        <v>2400</v>
      </c>
      <c r="C886" s="62" t="s">
        <v>2401</v>
      </c>
      <c r="D886" s="97" t="s">
        <v>595</v>
      </c>
      <c r="E886" s="97" t="s">
        <v>1863</v>
      </c>
      <c r="F886" s="97">
        <v>300000</v>
      </c>
      <c r="G886" s="97">
        <v>300000</v>
      </c>
      <c r="H886" s="97">
        <v>2023</v>
      </c>
      <c r="I886" s="97">
        <v>2025</v>
      </c>
      <c r="J886" s="97" t="s">
        <v>597</v>
      </c>
      <c r="K886" s="107" t="s">
        <v>2395</v>
      </c>
    </row>
    <row r="887" customFormat="1" ht="39" customHeight="1" spans="1:11">
      <c r="A887" s="97">
        <v>6</v>
      </c>
      <c r="B887" s="107" t="s">
        <v>2402</v>
      </c>
      <c r="C887" s="126" t="s">
        <v>2403</v>
      </c>
      <c r="D887" s="127" t="s">
        <v>595</v>
      </c>
      <c r="E887" s="63" t="s">
        <v>1912</v>
      </c>
      <c r="F887" s="128">
        <v>300000</v>
      </c>
      <c r="G887" s="128">
        <v>300000</v>
      </c>
      <c r="H887" s="55">
        <v>2023</v>
      </c>
      <c r="I887" s="55">
        <v>2025</v>
      </c>
      <c r="J887" s="55" t="s">
        <v>597</v>
      </c>
      <c r="K887" s="63" t="s">
        <v>2395</v>
      </c>
    </row>
    <row r="888" ht="39" customHeight="1" spans="1:11">
      <c r="A888" s="97">
        <v>7</v>
      </c>
      <c r="B888" s="62" t="s">
        <v>2404</v>
      </c>
      <c r="C888" s="62" t="s">
        <v>2401</v>
      </c>
      <c r="D888" s="97" t="s">
        <v>595</v>
      </c>
      <c r="E888" s="97" t="s">
        <v>1863</v>
      </c>
      <c r="F888" s="97">
        <v>300000</v>
      </c>
      <c r="G888" s="97">
        <v>300000</v>
      </c>
      <c r="H888" s="97">
        <v>2023</v>
      </c>
      <c r="I888" s="97">
        <v>2025</v>
      </c>
      <c r="J888" s="97" t="s">
        <v>597</v>
      </c>
      <c r="K888" s="107" t="s">
        <v>2395</v>
      </c>
    </row>
    <row r="889" ht="39" customHeight="1" spans="1:11">
      <c r="A889" s="97">
        <v>8</v>
      </c>
      <c r="B889" s="62" t="s">
        <v>2405</v>
      </c>
      <c r="C889" s="62" t="s">
        <v>2401</v>
      </c>
      <c r="D889" s="97" t="s">
        <v>595</v>
      </c>
      <c r="E889" s="97" t="s">
        <v>635</v>
      </c>
      <c r="F889" s="97">
        <v>300000</v>
      </c>
      <c r="G889" s="97">
        <v>300000</v>
      </c>
      <c r="H889" s="97">
        <v>2023</v>
      </c>
      <c r="I889" s="97">
        <v>2025</v>
      </c>
      <c r="J889" s="97" t="s">
        <v>597</v>
      </c>
      <c r="K889" s="107" t="s">
        <v>2395</v>
      </c>
    </row>
    <row r="890" ht="39" customHeight="1" spans="1:11">
      <c r="A890" s="97">
        <v>9</v>
      </c>
      <c r="B890" s="62" t="s">
        <v>2406</v>
      </c>
      <c r="C890" s="62" t="s">
        <v>2407</v>
      </c>
      <c r="D890" s="97" t="s">
        <v>595</v>
      </c>
      <c r="E890" s="97" t="s">
        <v>2399</v>
      </c>
      <c r="F890" s="97">
        <v>60000</v>
      </c>
      <c r="G890" s="97">
        <v>60000</v>
      </c>
      <c r="H890" s="97">
        <v>2023</v>
      </c>
      <c r="I890" s="97">
        <v>2025</v>
      </c>
      <c r="J890" s="97" t="s">
        <v>597</v>
      </c>
      <c r="K890" s="107" t="s">
        <v>2395</v>
      </c>
    </row>
    <row r="891" ht="39" customHeight="1" spans="1:11">
      <c r="A891" s="97">
        <v>10</v>
      </c>
      <c r="B891" s="62" t="s">
        <v>2408</v>
      </c>
      <c r="C891" s="62" t="s">
        <v>2394</v>
      </c>
      <c r="D891" s="97" t="s">
        <v>595</v>
      </c>
      <c r="E891" s="97" t="s">
        <v>721</v>
      </c>
      <c r="F891" s="97">
        <v>25000</v>
      </c>
      <c r="G891" s="97">
        <v>25000</v>
      </c>
      <c r="H891" s="97">
        <v>2023</v>
      </c>
      <c r="I891" s="97">
        <v>2025</v>
      </c>
      <c r="J891" s="97" t="s">
        <v>597</v>
      </c>
      <c r="K891" s="107" t="s">
        <v>2395</v>
      </c>
    </row>
    <row r="892" ht="39" customHeight="1" spans="1:11">
      <c r="A892" s="97">
        <v>11</v>
      </c>
      <c r="B892" s="62" t="s">
        <v>2409</v>
      </c>
      <c r="C892" s="62" t="s">
        <v>2394</v>
      </c>
      <c r="D892" s="97" t="s">
        <v>595</v>
      </c>
      <c r="E892" s="97" t="s">
        <v>721</v>
      </c>
      <c r="F892" s="97">
        <v>25000</v>
      </c>
      <c r="G892" s="97">
        <v>25000</v>
      </c>
      <c r="H892" s="97">
        <v>2023</v>
      </c>
      <c r="I892" s="97">
        <v>2025</v>
      </c>
      <c r="J892" s="97" t="s">
        <v>597</v>
      </c>
      <c r="K892" s="107" t="s">
        <v>2395</v>
      </c>
    </row>
    <row r="893" ht="39" customHeight="1" spans="1:11">
      <c r="A893" s="97">
        <v>12</v>
      </c>
      <c r="B893" s="62" t="s">
        <v>2410</v>
      </c>
      <c r="C893" s="62" t="s">
        <v>2411</v>
      </c>
      <c r="D893" s="97" t="s">
        <v>595</v>
      </c>
      <c r="E893" s="97" t="s">
        <v>734</v>
      </c>
      <c r="F893" s="97">
        <v>200000</v>
      </c>
      <c r="G893" s="97">
        <v>200000</v>
      </c>
      <c r="H893" s="97">
        <v>2022</v>
      </c>
      <c r="I893" s="97">
        <v>2024</v>
      </c>
      <c r="J893" s="97" t="s">
        <v>597</v>
      </c>
      <c r="K893" s="107" t="s">
        <v>2395</v>
      </c>
    </row>
    <row r="894" ht="39" customHeight="1" spans="1:11">
      <c r="A894" s="97">
        <v>13</v>
      </c>
      <c r="B894" s="62" t="s">
        <v>2412</v>
      </c>
      <c r="C894" s="62" t="s">
        <v>2413</v>
      </c>
      <c r="D894" s="97" t="s">
        <v>595</v>
      </c>
      <c r="E894" s="97" t="s">
        <v>1863</v>
      </c>
      <c r="F894" s="97">
        <v>130000</v>
      </c>
      <c r="G894" s="97">
        <v>130000</v>
      </c>
      <c r="H894" s="97">
        <v>2022</v>
      </c>
      <c r="I894" s="97">
        <v>2024</v>
      </c>
      <c r="J894" s="97" t="s">
        <v>597</v>
      </c>
      <c r="K894" s="107" t="s">
        <v>2395</v>
      </c>
    </row>
    <row r="895" ht="39" customHeight="1" spans="1:11">
      <c r="A895" s="97">
        <v>14</v>
      </c>
      <c r="B895" s="62" t="s">
        <v>2414</v>
      </c>
      <c r="C895" s="62" t="s">
        <v>2415</v>
      </c>
      <c r="D895" s="97" t="s">
        <v>595</v>
      </c>
      <c r="E895" s="97" t="s">
        <v>2399</v>
      </c>
      <c r="F895" s="97">
        <v>170000</v>
      </c>
      <c r="G895" s="97">
        <v>170000</v>
      </c>
      <c r="H895" s="97">
        <v>2023</v>
      </c>
      <c r="I895" s="97">
        <v>2025</v>
      </c>
      <c r="J895" s="97" t="s">
        <v>597</v>
      </c>
      <c r="K895" s="107" t="s">
        <v>2395</v>
      </c>
    </row>
    <row r="896" ht="39" customHeight="1" spans="1:11">
      <c r="A896" s="97">
        <v>15</v>
      </c>
      <c r="B896" s="62" t="s">
        <v>2416</v>
      </c>
      <c r="C896" s="62" t="s">
        <v>2417</v>
      </c>
      <c r="D896" s="97" t="s">
        <v>595</v>
      </c>
      <c r="E896" s="97" t="s">
        <v>2418</v>
      </c>
      <c r="F896" s="97">
        <v>150000</v>
      </c>
      <c r="G896" s="97">
        <v>150000</v>
      </c>
      <c r="H896" s="97">
        <v>2022</v>
      </c>
      <c r="I896" s="97">
        <v>2025</v>
      </c>
      <c r="J896" s="97" t="s">
        <v>597</v>
      </c>
      <c r="K896" s="107" t="s">
        <v>2395</v>
      </c>
    </row>
    <row r="897" ht="39" customHeight="1" spans="1:11">
      <c r="A897" s="97">
        <v>16</v>
      </c>
      <c r="B897" s="62" t="s">
        <v>2419</v>
      </c>
      <c r="C897" s="62" t="s">
        <v>2407</v>
      </c>
      <c r="D897" s="97" t="s">
        <v>595</v>
      </c>
      <c r="E897" s="97" t="s">
        <v>2418</v>
      </c>
      <c r="F897" s="97">
        <v>150000</v>
      </c>
      <c r="G897" s="97">
        <v>150000</v>
      </c>
      <c r="H897" s="97">
        <v>2022</v>
      </c>
      <c r="I897" s="97">
        <v>2025</v>
      </c>
      <c r="J897" s="97" t="s">
        <v>597</v>
      </c>
      <c r="K897" s="107" t="s">
        <v>2395</v>
      </c>
    </row>
    <row r="898" ht="39" customHeight="1" spans="1:11">
      <c r="A898" s="97">
        <v>17</v>
      </c>
      <c r="B898" s="62" t="s">
        <v>2420</v>
      </c>
      <c r="C898" s="62" t="s">
        <v>2417</v>
      </c>
      <c r="D898" s="97" t="s">
        <v>595</v>
      </c>
      <c r="E898" s="97" t="s">
        <v>1866</v>
      </c>
      <c r="F898" s="97">
        <v>150000</v>
      </c>
      <c r="G898" s="97">
        <v>150000</v>
      </c>
      <c r="H898" s="97">
        <v>2022</v>
      </c>
      <c r="I898" s="97">
        <v>2025</v>
      </c>
      <c r="J898" s="97" t="s">
        <v>597</v>
      </c>
      <c r="K898" s="107" t="s">
        <v>2395</v>
      </c>
    </row>
    <row r="899" ht="39" customHeight="1" spans="1:11">
      <c r="A899" s="97">
        <v>18</v>
      </c>
      <c r="B899" s="62" t="s">
        <v>2421</v>
      </c>
      <c r="C899" s="62" t="s">
        <v>2417</v>
      </c>
      <c r="D899" s="97" t="s">
        <v>595</v>
      </c>
      <c r="E899" s="97" t="s">
        <v>1863</v>
      </c>
      <c r="F899" s="97">
        <v>150000</v>
      </c>
      <c r="G899" s="97">
        <v>150000</v>
      </c>
      <c r="H899" s="97">
        <v>2022</v>
      </c>
      <c r="I899" s="97">
        <v>2025</v>
      </c>
      <c r="J899" s="97" t="s">
        <v>597</v>
      </c>
      <c r="K899" s="107" t="s">
        <v>2395</v>
      </c>
    </row>
    <row r="900" ht="39" customHeight="1" spans="1:11">
      <c r="A900" s="97">
        <v>19</v>
      </c>
      <c r="B900" s="62" t="s">
        <v>2422</v>
      </c>
      <c r="C900" s="62" t="s">
        <v>2423</v>
      </c>
      <c r="D900" s="97" t="s">
        <v>595</v>
      </c>
      <c r="E900" s="97" t="s">
        <v>620</v>
      </c>
      <c r="F900" s="97">
        <v>17942.5</v>
      </c>
      <c r="G900" s="97">
        <v>17942.5</v>
      </c>
      <c r="H900" s="97">
        <v>2021</v>
      </c>
      <c r="I900" s="97">
        <v>2025</v>
      </c>
      <c r="J900" s="97" t="s">
        <v>597</v>
      </c>
      <c r="K900" s="107" t="s">
        <v>2395</v>
      </c>
    </row>
    <row r="901" ht="39" customHeight="1" spans="1:11">
      <c r="A901" s="97">
        <v>20</v>
      </c>
      <c r="B901" s="62" t="s">
        <v>2424</v>
      </c>
      <c r="C901" s="62" t="s">
        <v>2425</v>
      </c>
      <c r="D901" s="97" t="s">
        <v>595</v>
      </c>
      <c r="E901" s="97" t="s">
        <v>620</v>
      </c>
      <c r="F901" s="97">
        <v>21955.8</v>
      </c>
      <c r="G901" s="97">
        <v>21955.8</v>
      </c>
      <c r="H901" s="97">
        <v>2023</v>
      </c>
      <c r="I901" s="97">
        <v>2025</v>
      </c>
      <c r="J901" s="97" t="s">
        <v>597</v>
      </c>
      <c r="K901" s="107" t="s">
        <v>2395</v>
      </c>
    </row>
    <row r="902" ht="39" customHeight="1" spans="1:11">
      <c r="A902" s="97">
        <v>21</v>
      </c>
      <c r="B902" s="62" t="s">
        <v>2426</v>
      </c>
      <c r="C902" s="62" t="s">
        <v>2427</v>
      </c>
      <c r="D902" s="97" t="s">
        <v>595</v>
      </c>
      <c r="E902" s="97" t="s">
        <v>620</v>
      </c>
      <c r="F902" s="97">
        <v>15000</v>
      </c>
      <c r="G902" s="97">
        <v>15000</v>
      </c>
      <c r="H902" s="97">
        <v>2021</v>
      </c>
      <c r="I902" s="97">
        <v>2025</v>
      </c>
      <c r="J902" s="97" t="s">
        <v>597</v>
      </c>
      <c r="K902" s="107" t="s">
        <v>2395</v>
      </c>
    </row>
    <row r="903" ht="39" customHeight="1" spans="1:11">
      <c r="A903" s="97">
        <v>22</v>
      </c>
      <c r="B903" s="62" t="s">
        <v>2428</v>
      </c>
      <c r="C903" s="62" t="s">
        <v>2429</v>
      </c>
      <c r="D903" s="97" t="s">
        <v>595</v>
      </c>
      <c r="E903" s="97" t="s">
        <v>1902</v>
      </c>
      <c r="F903" s="97">
        <v>150000</v>
      </c>
      <c r="G903" s="97">
        <v>150000</v>
      </c>
      <c r="H903" s="97">
        <v>2021</v>
      </c>
      <c r="I903" s="97">
        <v>2025</v>
      </c>
      <c r="J903" s="97" t="s">
        <v>597</v>
      </c>
      <c r="K903" s="107" t="s">
        <v>2395</v>
      </c>
    </row>
    <row r="904" ht="39" customHeight="1" spans="1:11">
      <c r="A904" s="97">
        <v>23</v>
      </c>
      <c r="B904" s="62" t="s">
        <v>2430</v>
      </c>
      <c r="C904" s="62" t="s">
        <v>2429</v>
      </c>
      <c r="D904" s="97" t="s">
        <v>595</v>
      </c>
      <c r="E904" s="97" t="s">
        <v>1902</v>
      </c>
      <c r="F904" s="97">
        <v>150000</v>
      </c>
      <c r="G904" s="97">
        <v>150000</v>
      </c>
      <c r="H904" s="97">
        <v>2021</v>
      </c>
      <c r="I904" s="97">
        <v>2025</v>
      </c>
      <c r="J904" s="97" t="s">
        <v>597</v>
      </c>
      <c r="K904" s="107" t="s">
        <v>2395</v>
      </c>
    </row>
    <row r="905" ht="39" customHeight="1" spans="1:11">
      <c r="A905" s="97">
        <v>24</v>
      </c>
      <c r="B905" s="62" t="s">
        <v>2431</v>
      </c>
      <c r="C905" s="62" t="s">
        <v>2429</v>
      </c>
      <c r="D905" s="97" t="s">
        <v>595</v>
      </c>
      <c r="E905" s="97" t="s">
        <v>1902</v>
      </c>
      <c r="F905" s="97">
        <v>150000</v>
      </c>
      <c r="G905" s="97">
        <v>150000</v>
      </c>
      <c r="H905" s="97">
        <v>2021</v>
      </c>
      <c r="I905" s="97">
        <v>2025</v>
      </c>
      <c r="J905" s="97" t="s">
        <v>597</v>
      </c>
      <c r="K905" s="107" t="s">
        <v>2395</v>
      </c>
    </row>
    <row r="906" ht="39" customHeight="1" spans="1:11">
      <c r="A906" s="97">
        <v>25</v>
      </c>
      <c r="B906" s="62" t="s">
        <v>2432</v>
      </c>
      <c r="C906" s="62" t="s">
        <v>2433</v>
      </c>
      <c r="D906" s="97" t="s">
        <v>595</v>
      </c>
      <c r="E906" s="97" t="s">
        <v>1866</v>
      </c>
      <c r="F906" s="97">
        <v>300000</v>
      </c>
      <c r="G906" s="97">
        <v>300000</v>
      </c>
      <c r="H906" s="97">
        <v>2021</v>
      </c>
      <c r="I906" s="97">
        <v>2025</v>
      </c>
      <c r="J906" s="97" t="s">
        <v>597</v>
      </c>
      <c r="K906" s="107" t="s">
        <v>2395</v>
      </c>
    </row>
    <row r="907" ht="39" customHeight="1" spans="1:11">
      <c r="A907" s="97">
        <v>26</v>
      </c>
      <c r="B907" s="62" t="s">
        <v>2434</v>
      </c>
      <c r="C907" s="62" t="s">
        <v>2435</v>
      </c>
      <c r="D907" s="97" t="s">
        <v>595</v>
      </c>
      <c r="E907" s="97" t="s">
        <v>1849</v>
      </c>
      <c r="F907" s="97">
        <v>350000</v>
      </c>
      <c r="G907" s="97">
        <v>350000</v>
      </c>
      <c r="H907" s="97">
        <v>2021</v>
      </c>
      <c r="I907" s="97">
        <v>2025</v>
      </c>
      <c r="J907" s="97" t="s">
        <v>597</v>
      </c>
      <c r="K907" s="107" t="s">
        <v>2395</v>
      </c>
    </row>
    <row r="908" ht="39" customHeight="1" spans="1:11">
      <c r="A908" s="97">
        <v>27</v>
      </c>
      <c r="B908" s="62" t="s">
        <v>2436</v>
      </c>
      <c r="C908" s="62" t="s">
        <v>2433</v>
      </c>
      <c r="D908" s="97" t="s">
        <v>595</v>
      </c>
      <c r="E908" s="97" t="s">
        <v>620</v>
      </c>
      <c r="F908" s="97">
        <v>300000</v>
      </c>
      <c r="G908" s="97">
        <v>300000</v>
      </c>
      <c r="H908" s="97">
        <v>2021</v>
      </c>
      <c r="I908" s="97">
        <v>2025</v>
      </c>
      <c r="J908" s="97" t="s">
        <v>597</v>
      </c>
      <c r="K908" s="107" t="s">
        <v>2395</v>
      </c>
    </row>
    <row r="909" ht="39" customHeight="1" spans="1:11">
      <c r="A909" s="97">
        <v>28</v>
      </c>
      <c r="B909" s="62" t="s">
        <v>2437</v>
      </c>
      <c r="C909" s="62" t="s">
        <v>2433</v>
      </c>
      <c r="D909" s="97" t="s">
        <v>595</v>
      </c>
      <c r="E909" s="97" t="s">
        <v>1912</v>
      </c>
      <c r="F909" s="97">
        <v>300000</v>
      </c>
      <c r="G909" s="97">
        <v>300000</v>
      </c>
      <c r="H909" s="97">
        <v>2021</v>
      </c>
      <c r="I909" s="97">
        <v>2025</v>
      </c>
      <c r="J909" s="97" t="s">
        <v>597</v>
      </c>
      <c r="K909" s="107" t="s">
        <v>2395</v>
      </c>
    </row>
    <row r="910" ht="39" customHeight="1" spans="1:11">
      <c r="A910" s="97">
        <v>29</v>
      </c>
      <c r="B910" s="62" t="s">
        <v>2438</v>
      </c>
      <c r="C910" s="62" t="s">
        <v>2429</v>
      </c>
      <c r="D910" s="97" t="s">
        <v>595</v>
      </c>
      <c r="E910" s="97" t="s">
        <v>721</v>
      </c>
      <c r="F910" s="97">
        <v>150000</v>
      </c>
      <c r="G910" s="97">
        <v>150000</v>
      </c>
      <c r="H910" s="97">
        <v>2021</v>
      </c>
      <c r="I910" s="97">
        <v>2025</v>
      </c>
      <c r="J910" s="97" t="s">
        <v>597</v>
      </c>
      <c r="K910" s="107" t="s">
        <v>2395</v>
      </c>
    </row>
    <row r="911" ht="39" customHeight="1" spans="1:11">
      <c r="A911" s="97">
        <v>30</v>
      </c>
      <c r="B911" s="62" t="s">
        <v>2439</v>
      </c>
      <c r="C911" s="62" t="s">
        <v>2440</v>
      </c>
      <c r="D911" s="97" t="s">
        <v>595</v>
      </c>
      <c r="E911" s="97" t="s">
        <v>1912</v>
      </c>
      <c r="F911" s="97">
        <v>25000</v>
      </c>
      <c r="G911" s="97">
        <v>25000</v>
      </c>
      <c r="H911" s="97">
        <v>2021</v>
      </c>
      <c r="I911" s="97">
        <v>2025</v>
      </c>
      <c r="J911" s="97" t="s">
        <v>597</v>
      </c>
      <c r="K911" s="107" t="s">
        <v>2395</v>
      </c>
    </row>
    <row r="912" ht="39" customHeight="1" spans="1:11">
      <c r="A912" s="97">
        <v>31</v>
      </c>
      <c r="B912" s="62" t="s">
        <v>2441</v>
      </c>
      <c r="C912" s="62" t="s">
        <v>2442</v>
      </c>
      <c r="D912" s="97" t="s">
        <v>595</v>
      </c>
      <c r="E912" s="97" t="s">
        <v>1912</v>
      </c>
      <c r="F912" s="97">
        <v>60000</v>
      </c>
      <c r="G912" s="97">
        <v>60000</v>
      </c>
      <c r="H912" s="97">
        <v>2021</v>
      </c>
      <c r="I912" s="97">
        <v>2025</v>
      </c>
      <c r="J912" s="97" t="s">
        <v>597</v>
      </c>
      <c r="K912" s="107" t="s">
        <v>2395</v>
      </c>
    </row>
    <row r="913" ht="39" customHeight="1" spans="1:11">
      <c r="A913" s="97">
        <v>32</v>
      </c>
      <c r="B913" s="62" t="s">
        <v>2443</v>
      </c>
      <c r="C913" s="62" t="s">
        <v>2442</v>
      </c>
      <c r="D913" s="97" t="s">
        <v>595</v>
      </c>
      <c r="E913" s="97" t="s">
        <v>2399</v>
      </c>
      <c r="F913" s="97">
        <v>60000</v>
      </c>
      <c r="G913" s="97">
        <v>60000</v>
      </c>
      <c r="H913" s="97">
        <v>2021</v>
      </c>
      <c r="I913" s="97">
        <v>2025</v>
      </c>
      <c r="J913" s="97" t="s">
        <v>597</v>
      </c>
      <c r="K913" s="107" t="s">
        <v>2395</v>
      </c>
    </row>
    <row r="914" ht="39" customHeight="1" spans="1:11">
      <c r="A914" s="97">
        <v>33</v>
      </c>
      <c r="B914" s="62" t="s">
        <v>2444</v>
      </c>
      <c r="C914" s="62" t="s">
        <v>2445</v>
      </c>
      <c r="D914" s="97" t="s">
        <v>595</v>
      </c>
      <c r="E914" s="97" t="s">
        <v>1912</v>
      </c>
      <c r="F914" s="97">
        <v>70000</v>
      </c>
      <c r="G914" s="97">
        <v>70000</v>
      </c>
      <c r="H914" s="97">
        <v>2021</v>
      </c>
      <c r="I914" s="97">
        <v>2025</v>
      </c>
      <c r="J914" s="97" t="s">
        <v>597</v>
      </c>
      <c r="K914" s="107" t="s">
        <v>2395</v>
      </c>
    </row>
    <row r="915" ht="39" customHeight="1" spans="1:11">
      <c r="A915" s="97">
        <v>34</v>
      </c>
      <c r="B915" s="62" t="s">
        <v>2446</v>
      </c>
      <c r="C915" s="62" t="s">
        <v>2440</v>
      </c>
      <c r="D915" s="97" t="s">
        <v>595</v>
      </c>
      <c r="E915" s="97" t="s">
        <v>1863</v>
      </c>
      <c r="F915" s="97">
        <v>150000</v>
      </c>
      <c r="G915" s="97">
        <v>150000</v>
      </c>
      <c r="H915" s="97">
        <v>2021</v>
      </c>
      <c r="I915" s="97">
        <v>2025</v>
      </c>
      <c r="J915" s="97" t="s">
        <v>597</v>
      </c>
      <c r="K915" s="107" t="s">
        <v>2395</v>
      </c>
    </row>
    <row r="916" ht="39" customHeight="1" spans="1:11">
      <c r="A916" s="97">
        <v>35</v>
      </c>
      <c r="B916" s="62" t="s">
        <v>2447</v>
      </c>
      <c r="C916" s="62" t="s">
        <v>2440</v>
      </c>
      <c r="D916" s="97" t="s">
        <v>595</v>
      </c>
      <c r="E916" s="97" t="s">
        <v>1912</v>
      </c>
      <c r="F916" s="97">
        <v>150000</v>
      </c>
      <c r="G916" s="97">
        <v>150000</v>
      </c>
      <c r="H916" s="97">
        <v>2021</v>
      </c>
      <c r="I916" s="97">
        <v>2025</v>
      </c>
      <c r="J916" s="97" t="s">
        <v>597</v>
      </c>
      <c r="K916" s="107" t="s">
        <v>2395</v>
      </c>
    </row>
    <row r="917" ht="39" customHeight="1" spans="1:11">
      <c r="A917" s="97">
        <v>36</v>
      </c>
      <c r="B917" s="62" t="s">
        <v>2448</v>
      </c>
      <c r="C917" s="62" t="s">
        <v>2449</v>
      </c>
      <c r="D917" s="97" t="s">
        <v>595</v>
      </c>
      <c r="E917" s="97" t="s">
        <v>2399</v>
      </c>
      <c r="F917" s="97">
        <v>200000</v>
      </c>
      <c r="G917" s="97">
        <v>200000</v>
      </c>
      <c r="H917" s="97">
        <v>2021</v>
      </c>
      <c r="I917" s="97">
        <v>2025</v>
      </c>
      <c r="J917" s="97" t="s">
        <v>597</v>
      </c>
      <c r="K917" s="107" t="s">
        <v>2395</v>
      </c>
    </row>
    <row r="918" ht="39" customHeight="1" spans="1:11">
      <c r="A918" s="97">
        <v>37</v>
      </c>
      <c r="B918" s="62" t="s">
        <v>2450</v>
      </c>
      <c r="C918" s="62" t="s">
        <v>2451</v>
      </c>
      <c r="D918" s="97" t="s">
        <v>595</v>
      </c>
      <c r="E918" s="97" t="s">
        <v>1912</v>
      </c>
      <c r="F918" s="97">
        <v>120000</v>
      </c>
      <c r="G918" s="97">
        <v>120000</v>
      </c>
      <c r="H918" s="97">
        <v>2021</v>
      </c>
      <c r="I918" s="97">
        <v>2025</v>
      </c>
      <c r="J918" s="97" t="s">
        <v>597</v>
      </c>
      <c r="K918" s="107" t="s">
        <v>2395</v>
      </c>
    </row>
    <row r="919" ht="39" customHeight="1" spans="1:11">
      <c r="A919" s="97">
        <v>38</v>
      </c>
      <c r="B919" s="62" t="s">
        <v>2452</v>
      </c>
      <c r="C919" s="62" t="s">
        <v>2453</v>
      </c>
      <c r="D919" s="97" t="s">
        <v>595</v>
      </c>
      <c r="E919" s="97" t="s">
        <v>2399</v>
      </c>
      <c r="F919" s="97">
        <v>120000</v>
      </c>
      <c r="G919" s="97">
        <v>120000</v>
      </c>
      <c r="H919" s="97">
        <v>2021</v>
      </c>
      <c r="I919" s="97">
        <v>2025</v>
      </c>
      <c r="J919" s="97" t="s">
        <v>597</v>
      </c>
      <c r="K919" s="107" t="s">
        <v>2395</v>
      </c>
    </row>
    <row r="920" ht="39" customHeight="1" spans="1:11">
      <c r="A920" s="97">
        <v>39</v>
      </c>
      <c r="B920" s="62" t="s">
        <v>2454</v>
      </c>
      <c r="C920" s="62" t="s">
        <v>2455</v>
      </c>
      <c r="D920" s="97" t="s">
        <v>595</v>
      </c>
      <c r="E920" s="97" t="s">
        <v>620</v>
      </c>
      <c r="F920" s="97">
        <v>20000</v>
      </c>
      <c r="G920" s="97">
        <v>20000</v>
      </c>
      <c r="H920" s="97">
        <v>2021</v>
      </c>
      <c r="I920" s="97">
        <v>2025</v>
      </c>
      <c r="J920" s="97" t="s">
        <v>597</v>
      </c>
      <c r="K920" s="107" t="s">
        <v>2395</v>
      </c>
    </row>
    <row r="921" ht="39" customHeight="1" spans="1:11">
      <c r="A921" s="97">
        <v>40</v>
      </c>
      <c r="B921" s="62" t="s">
        <v>2456</v>
      </c>
      <c r="C921" s="115" t="s">
        <v>2457</v>
      </c>
      <c r="D921" s="102" t="s">
        <v>815</v>
      </c>
      <c r="E921" s="102" t="s">
        <v>2458</v>
      </c>
      <c r="F921" s="102">
        <v>5268.01</v>
      </c>
      <c r="G921" s="102">
        <v>5268.01</v>
      </c>
      <c r="H921" s="102">
        <v>2022</v>
      </c>
      <c r="I921" s="102">
        <v>2024</v>
      </c>
      <c r="J921" s="102" t="s">
        <v>621</v>
      </c>
      <c r="K921" s="134" t="s">
        <v>2459</v>
      </c>
    </row>
    <row r="922" ht="39" customHeight="1" spans="1:11">
      <c r="A922" s="97">
        <v>41</v>
      </c>
      <c r="B922" s="62" t="s">
        <v>2460</v>
      </c>
      <c r="C922" s="115" t="s">
        <v>2461</v>
      </c>
      <c r="D922" s="102" t="s">
        <v>1160</v>
      </c>
      <c r="E922" s="102" t="s">
        <v>1818</v>
      </c>
      <c r="F922" s="102">
        <v>700</v>
      </c>
      <c r="G922" s="102">
        <v>700</v>
      </c>
      <c r="H922" s="102">
        <v>2021</v>
      </c>
      <c r="I922" s="102">
        <v>2022</v>
      </c>
      <c r="J922" s="102" t="s">
        <v>621</v>
      </c>
      <c r="K922" s="134" t="s">
        <v>2459</v>
      </c>
    </row>
    <row r="923" ht="39" customHeight="1" spans="1:11">
      <c r="A923" s="97">
        <v>42</v>
      </c>
      <c r="B923" s="62" t="s">
        <v>2462</v>
      </c>
      <c r="C923" s="115" t="s">
        <v>2463</v>
      </c>
      <c r="D923" s="102" t="s">
        <v>1153</v>
      </c>
      <c r="E923" s="102" t="s">
        <v>1930</v>
      </c>
      <c r="F923" s="102">
        <v>697</v>
      </c>
      <c r="G923" s="102">
        <v>697</v>
      </c>
      <c r="H923" s="102">
        <v>2021</v>
      </c>
      <c r="I923" s="102">
        <v>2022</v>
      </c>
      <c r="J923" s="102" t="s">
        <v>621</v>
      </c>
      <c r="K923" s="134" t="s">
        <v>2459</v>
      </c>
    </row>
    <row r="924" ht="39" customHeight="1" spans="1:11">
      <c r="A924" s="97">
        <v>43</v>
      </c>
      <c r="B924" s="62" t="s">
        <v>2464</v>
      </c>
      <c r="C924" s="115" t="s">
        <v>2465</v>
      </c>
      <c r="D924" s="102" t="s">
        <v>2466</v>
      </c>
      <c r="E924" s="102" t="s">
        <v>1930</v>
      </c>
      <c r="F924" s="102">
        <v>417.65</v>
      </c>
      <c r="G924" s="102">
        <v>417.65</v>
      </c>
      <c r="H924" s="102">
        <v>2020</v>
      </c>
      <c r="I924" s="102">
        <v>2020</v>
      </c>
      <c r="J924" s="102" t="s">
        <v>621</v>
      </c>
      <c r="K924" s="134" t="s">
        <v>2459</v>
      </c>
    </row>
    <row r="925" ht="39" customHeight="1" spans="1:11">
      <c r="A925" s="97">
        <v>44</v>
      </c>
      <c r="B925" s="62" t="s">
        <v>2467</v>
      </c>
      <c r="C925" s="115" t="s">
        <v>2468</v>
      </c>
      <c r="D925" s="102" t="s">
        <v>2167</v>
      </c>
      <c r="E925" s="102" t="s">
        <v>2469</v>
      </c>
      <c r="F925" s="102">
        <v>350</v>
      </c>
      <c r="G925" s="102">
        <v>350</v>
      </c>
      <c r="H925" s="102">
        <v>2021</v>
      </c>
      <c r="I925" s="102">
        <v>2021</v>
      </c>
      <c r="J925" s="102" t="s">
        <v>621</v>
      </c>
      <c r="K925" s="134" t="s">
        <v>2459</v>
      </c>
    </row>
    <row r="926" ht="39" customHeight="1" spans="1:11">
      <c r="A926" s="97">
        <v>45</v>
      </c>
      <c r="B926" s="62" t="s">
        <v>2470</v>
      </c>
      <c r="C926" s="115" t="s">
        <v>2471</v>
      </c>
      <c r="D926" s="102" t="s">
        <v>1153</v>
      </c>
      <c r="E926" s="102" t="s">
        <v>1815</v>
      </c>
      <c r="F926" s="102">
        <v>990</v>
      </c>
      <c r="G926" s="102">
        <v>990</v>
      </c>
      <c r="H926" s="102">
        <v>2022</v>
      </c>
      <c r="I926" s="102">
        <v>2022</v>
      </c>
      <c r="J926" s="102" t="s">
        <v>621</v>
      </c>
      <c r="K926" s="134" t="s">
        <v>2459</v>
      </c>
    </row>
    <row r="927" ht="39" customHeight="1" spans="1:11">
      <c r="A927" s="97">
        <v>46</v>
      </c>
      <c r="B927" s="62" t="s">
        <v>2472</v>
      </c>
      <c r="C927" s="115" t="s">
        <v>2465</v>
      </c>
      <c r="D927" s="102" t="s">
        <v>1368</v>
      </c>
      <c r="E927" s="102" t="s">
        <v>2473</v>
      </c>
      <c r="F927" s="102">
        <v>391</v>
      </c>
      <c r="G927" s="102">
        <v>391</v>
      </c>
      <c r="H927" s="102">
        <v>2022</v>
      </c>
      <c r="I927" s="102">
        <v>2022</v>
      </c>
      <c r="J927" s="102" t="s">
        <v>621</v>
      </c>
      <c r="K927" s="134" t="s">
        <v>2459</v>
      </c>
    </row>
    <row r="928" ht="39" customHeight="1" spans="1:11">
      <c r="A928" s="97">
        <v>47</v>
      </c>
      <c r="B928" s="62" t="s">
        <v>2474</v>
      </c>
      <c r="C928" s="115" t="s">
        <v>2475</v>
      </c>
      <c r="D928" s="102" t="s">
        <v>1368</v>
      </c>
      <c r="E928" s="102" t="s">
        <v>2476</v>
      </c>
      <c r="F928" s="102">
        <v>350</v>
      </c>
      <c r="G928" s="102">
        <v>350</v>
      </c>
      <c r="H928" s="102">
        <v>2023</v>
      </c>
      <c r="I928" s="102">
        <v>2023</v>
      </c>
      <c r="J928" s="102" t="s">
        <v>621</v>
      </c>
      <c r="K928" s="134" t="s">
        <v>2459</v>
      </c>
    </row>
    <row r="929" ht="39" customHeight="1" spans="1:11">
      <c r="A929" s="97">
        <v>48</v>
      </c>
      <c r="B929" s="62" t="s">
        <v>2477</v>
      </c>
      <c r="C929" s="115" t="s">
        <v>2478</v>
      </c>
      <c r="D929" s="102" t="s">
        <v>1153</v>
      </c>
      <c r="E929" s="102" t="s">
        <v>1818</v>
      </c>
      <c r="F929" s="102">
        <v>850</v>
      </c>
      <c r="G929" s="102">
        <v>850</v>
      </c>
      <c r="H929" s="102">
        <v>2021</v>
      </c>
      <c r="I929" s="102">
        <v>2021</v>
      </c>
      <c r="J929" s="102" t="s">
        <v>621</v>
      </c>
      <c r="K929" s="134" t="s">
        <v>2459</v>
      </c>
    </row>
    <row r="930" ht="39" customHeight="1" spans="1:11">
      <c r="A930" s="97">
        <v>49</v>
      </c>
      <c r="B930" s="62" t="s">
        <v>2479</v>
      </c>
      <c r="C930" s="115" t="s">
        <v>2475</v>
      </c>
      <c r="D930" s="102" t="s">
        <v>1160</v>
      </c>
      <c r="E930" s="102" t="s">
        <v>1818</v>
      </c>
      <c r="F930" s="102">
        <v>420</v>
      </c>
      <c r="G930" s="102">
        <v>420</v>
      </c>
      <c r="H930" s="102">
        <v>2025</v>
      </c>
      <c r="I930" s="102">
        <v>2025</v>
      </c>
      <c r="J930" s="102" t="s">
        <v>621</v>
      </c>
      <c r="K930" s="134" t="s">
        <v>2459</v>
      </c>
    </row>
    <row r="931" ht="39" customHeight="1" spans="1:11">
      <c r="A931" s="97">
        <v>50</v>
      </c>
      <c r="B931" s="62" t="s">
        <v>2480</v>
      </c>
      <c r="C931" s="115" t="s">
        <v>2475</v>
      </c>
      <c r="D931" s="102" t="s">
        <v>644</v>
      </c>
      <c r="E931" s="102" t="s">
        <v>1818</v>
      </c>
      <c r="F931" s="102">
        <v>530</v>
      </c>
      <c r="G931" s="102">
        <v>530</v>
      </c>
      <c r="H931" s="102">
        <v>2023</v>
      </c>
      <c r="I931" s="102">
        <v>2023</v>
      </c>
      <c r="J931" s="102" t="s">
        <v>621</v>
      </c>
      <c r="K931" s="134" t="s">
        <v>2459</v>
      </c>
    </row>
    <row r="932" ht="39" customHeight="1" spans="1:11">
      <c r="A932" s="97">
        <v>51</v>
      </c>
      <c r="B932" s="62" t="s">
        <v>2481</v>
      </c>
      <c r="C932" s="115" t="s">
        <v>2482</v>
      </c>
      <c r="D932" s="102" t="s">
        <v>1153</v>
      </c>
      <c r="E932" s="102" t="s">
        <v>2483</v>
      </c>
      <c r="F932" s="102">
        <v>527.4</v>
      </c>
      <c r="G932" s="102">
        <v>527.4</v>
      </c>
      <c r="H932" s="102">
        <v>2022</v>
      </c>
      <c r="I932" s="102">
        <v>2022</v>
      </c>
      <c r="J932" s="102" t="s">
        <v>621</v>
      </c>
      <c r="K932" s="134" t="s">
        <v>2459</v>
      </c>
    </row>
    <row r="933" ht="39" customHeight="1" spans="1:11">
      <c r="A933" s="97">
        <v>52</v>
      </c>
      <c r="B933" s="62" t="s">
        <v>2484</v>
      </c>
      <c r="C933" s="115" t="s">
        <v>2485</v>
      </c>
      <c r="D933" s="102" t="s">
        <v>1153</v>
      </c>
      <c r="E933" s="102" t="s">
        <v>2483</v>
      </c>
      <c r="F933" s="102">
        <v>833.76</v>
      </c>
      <c r="G933" s="102">
        <v>833.76</v>
      </c>
      <c r="H933" s="102">
        <v>2022</v>
      </c>
      <c r="I933" s="102">
        <v>2022</v>
      </c>
      <c r="J933" s="102" t="s">
        <v>621</v>
      </c>
      <c r="K933" s="134" t="s">
        <v>2459</v>
      </c>
    </row>
    <row r="934" ht="39" customHeight="1" spans="1:11">
      <c r="A934" s="97">
        <v>53</v>
      </c>
      <c r="B934" s="62" t="s">
        <v>2486</v>
      </c>
      <c r="C934" s="115" t="s">
        <v>2487</v>
      </c>
      <c r="D934" s="102" t="s">
        <v>767</v>
      </c>
      <c r="E934" s="102" t="s">
        <v>2488</v>
      </c>
      <c r="F934" s="102">
        <v>2315</v>
      </c>
      <c r="G934" s="102">
        <v>2315</v>
      </c>
      <c r="H934" s="102">
        <v>2021</v>
      </c>
      <c r="I934" s="102">
        <v>2022</v>
      </c>
      <c r="J934" s="102" t="s">
        <v>621</v>
      </c>
      <c r="K934" s="134" t="s">
        <v>2459</v>
      </c>
    </row>
    <row r="935" ht="39" customHeight="1" spans="1:11">
      <c r="A935" s="97">
        <v>54</v>
      </c>
      <c r="B935" s="62" t="s">
        <v>2489</v>
      </c>
      <c r="C935" s="115" t="s">
        <v>2487</v>
      </c>
      <c r="D935" s="102" t="s">
        <v>1120</v>
      </c>
      <c r="E935" s="102" t="s">
        <v>2483</v>
      </c>
      <c r="F935" s="102">
        <v>1600</v>
      </c>
      <c r="G935" s="102">
        <v>1600</v>
      </c>
      <c r="H935" s="102">
        <v>2023</v>
      </c>
      <c r="I935" s="102">
        <v>2024</v>
      </c>
      <c r="J935" s="102" t="s">
        <v>621</v>
      </c>
      <c r="K935" s="134" t="s">
        <v>2459</v>
      </c>
    </row>
    <row r="936" ht="58" customHeight="1" spans="1:11">
      <c r="A936" s="97">
        <v>55</v>
      </c>
      <c r="B936" s="62" t="s">
        <v>2490</v>
      </c>
      <c r="C936" s="115" t="s">
        <v>2491</v>
      </c>
      <c r="D936" s="97" t="s">
        <v>1153</v>
      </c>
      <c r="E936" s="97" t="s">
        <v>620</v>
      </c>
      <c r="F936" s="99">
        <v>1228</v>
      </c>
      <c r="G936" s="99">
        <v>1228</v>
      </c>
      <c r="H936" s="97">
        <v>2020</v>
      </c>
      <c r="I936" s="97">
        <v>2021</v>
      </c>
      <c r="J936" s="102" t="s">
        <v>621</v>
      </c>
      <c r="K936" s="134" t="s">
        <v>2459</v>
      </c>
    </row>
    <row r="937" ht="63" customHeight="1" spans="1:11">
      <c r="A937" s="97">
        <v>56</v>
      </c>
      <c r="B937" s="62" t="s">
        <v>2492</v>
      </c>
      <c r="C937" s="115" t="s">
        <v>2493</v>
      </c>
      <c r="D937" s="97" t="s">
        <v>767</v>
      </c>
      <c r="E937" s="97" t="s">
        <v>620</v>
      </c>
      <c r="F937" s="99">
        <v>11538</v>
      </c>
      <c r="G937" s="99">
        <v>11538</v>
      </c>
      <c r="H937" s="97">
        <v>2021</v>
      </c>
      <c r="I937" s="97">
        <v>2022</v>
      </c>
      <c r="J937" s="102" t="s">
        <v>621</v>
      </c>
      <c r="K937" s="134" t="s">
        <v>2459</v>
      </c>
    </row>
    <row r="938" ht="57" customHeight="1" spans="1:11">
      <c r="A938" s="97">
        <v>57</v>
      </c>
      <c r="B938" s="62" t="s">
        <v>2494</v>
      </c>
      <c r="C938" s="115" t="s">
        <v>2495</v>
      </c>
      <c r="D938" s="97" t="s">
        <v>1120</v>
      </c>
      <c r="E938" s="97" t="s">
        <v>620</v>
      </c>
      <c r="F938" s="99">
        <v>9336</v>
      </c>
      <c r="G938" s="99">
        <v>9336</v>
      </c>
      <c r="H938" s="97">
        <v>2022</v>
      </c>
      <c r="I938" s="97">
        <v>2023</v>
      </c>
      <c r="J938" s="102" t="s">
        <v>621</v>
      </c>
      <c r="K938" s="134" t="s">
        <v>2459</v>
      </c>
    </row>
    <row r="939" ht="58" customHeight="1" spans="1:11">
      <c r="A939" s="97">
        <v>58</v>
      </c>
      <c r="B939" s="62" t="s">
        <v>2496</v>
      </c>
      <c r="C939" s="115" t="s">
        <v>2497</v>
      </c>
      <c r="D939" s="97" t="s">
        <v>1160</v>
      </c>
      <c r="E939" s="97" t="s">
        <v>620</v>
      </c>
      <c r="F939" s="99">
        <v>8585</v>
      </c>
      <c r="G939" s="99">
        <v>8585</v>
      </c>
      <c r="H939" s="97">
        <v>2023</v>
      </c>
      <c r="I939" s="97">
        <v>2024</v>
      </c>
      <c r="J939" s="102" t="s">
        <v>621</v>
      </c>
      <c r="K939" s="134" t="s">
        <v>2459</v>
      </c>
    </row>
    <row r="940" ht="54" customHeight="1" spans="1:11">
      <c r="A940" s="97">
        <v>59</v>
      </c>
      <c r="B940" s="62" t="s">
        <v>2498</v>
      </c>
      <c r="C940" s="115" t="s">
        <v>2499</v>
      </c>
      <c r="D940" s="97" t="s">
        <v>644</v>
      </c>
      <c r="E940" s="97" t="s">
        <v>620</v>
      </c>
      <c r="F940" s="99">
        <v>7110</v>
      </c>
      <c r="G940" s="99">
        <v>7110</v>
      </c>
      <c r="H940" s="97">
        <v>2024</v>
      </c>
      <c r="I940" s="97">
        <v>2025</v>
      </c>
      <c r="J940" s="102" t="s">
        <v>621</v>
      </c>
      <c r="K940" s="134" t="s">
        <v>2459</v>
      </c>
    </row>
    <row r="941" ht="60" customHeight="1" spans="1:11">
      <c r="A941" s="97">
        <v>60</v>
      </c>
      <c r="B941" s="62" t="s">
        <v>2500</v>
      </c>
      <c r="C941" s="115" t="s">
        <v>2501</v>
      </c>
      <c r="D941" s="97" t="s">
        <v>2502</v>
      </c>
      <c r="E941" s="97" t="s">
        <v>620</v>
      </c>
      <c r="F941" s="99">
        <v>8128</v>
      </c>
      <c r="G941" s="99">
        <v>8128</v>
      </c>
      <c r="H941" s="97">
        <v>2025</v>
      </c>
      <c r="I941" s="97">
        <v>2026</v>
      </c>
      <c r="J941" s="102" t="s">
        <v>621</v>
      </c>
      <c r="K941" s="134" t="s">
        <v>2459</v>
      </c>
    </row>
    <row r="942" ht="95" customHeight="1" spans="1:11">
      <c r="A942" s="97">
        <v>61</v>
      </c>
      <c r="B942" s="129" t="s">
        <v>2503</v>
      </c>
      <c r="C942" s="129" t="s">
        <v>2504</v>
      </c>
      <c r="D942" s="100" t="s">
        <v>767</v>
      </c>
      <c r="E942" s="100" t="s">
        <v>620</v>
      </c>
      <c r="F942" s="100">
        <v>53000</v>
      </c>
      <c r="G942" s="100">
        <v>53000</v>
      </c>
      <c r="H942" s="97">
        <v>2021</v>
      </c>
      <c r="I942" s="97">
        <v>2022</v>
      </c>
      <c r="J942" s="97" t="s">
        <v>621</v>
      </c>
      <c r="K942" s="135" t="s">
        <v>2505</v>
      </c>
    </row>
    <row r="943" ht="97" customHeight="1" spans="1:11">
      <c r="A943" s="97">
        <v>62</v>
      </c>
      <c r="B943" s="129" t="s">
        <v>2506</v>
      </c>
      <c r="C943" s="129" t="s">
        <v>2507</v>
      </c>
      <c r="D943" s="100" t="s">
        <v>767</v>
      </c>
      <c r="E943" s="100" t="s">
        <v>620</v>
      </c>
      <c r="F943" s="130">
        <v>75000</v>
      </c>
      <c r="G943" s="130">
        <v>75000</v>
      </c>
      <c r="H943" s="97">
        <v>2021</v>
      </c>
      <c r="I943" s="97">
        <v>2022</v>
      </c>
      <c r="J943" s="97" t="s">
        <v>621</v>
      </c>
      <c r="K943" s="135" t="s">
        <v>2505</v>
      </c>
    </row>
    <row r="944" ht="36" spans="1:11">
      <c r="A944" s="42" t="s">
        <v>735</v>
      </c>
      <c r="B944" s="38" t="s">
        <v>2508</v>
      </c>
      <c r="C944" s="35">
        <v>5</v>
      </c>
      <c r="D944" s="35"/>
      <c r="E944" s="35"/>
      <c r="F944" s="35">
        <f>SUM(F945:F949)</f>
        <v>105000</v>
      </c>
      <c r="G944" s="35">
        <f>SUM(G945:G949)</f>
        <v>105000</v>
      </c>
      <c r="H944" s="35"/>
      <c r="I944" s="35"/>
      <c r="J944" s="35"/>
      <c r="K944" s="51"/>
    </row>
    <row r="945" ht="60" customHeight="1" spans="1:11">
      <c r="A945" s="131">
        <v>1</v>
      </c>
      <c r="B945" s="40" t="s">
        <v>2509</v>
      </c>
      <c r="C945" s="40" t="s">
        <v>2510</v>
      </c>
      <c r="D945" s="131" t="s">
        <v>2511</v>
      </c>
      <c r="E945" s="131" t="s">
        <v>620</v>
      </c>
      <c r="F945" s="132">
        <v>20000</v>
      </c>
      <c r="G945" s="132">
        <v>20000</v>
      </c>
      <c r="H945" s="131">
        <v>2021</v>
      </c>
      <c r="I945" s="131">
        <v>2023</v>
      </c>
      <c r="J945" s="131" t="s">
        <v>621</v>
      </c>
      <c r="K945" s="136" t="s">
        <v>2512</v>
      </c>
    </row>
    <row r="946" ht="60" customHeight="1" spans="1:11">
      <c r="A946" s="131">
        <v>2</v>
      </c>
      <c r="B946" s="40" t="s">
        <v>2513</v>
      </c>
      <c r="C946" s="40" t="s">
        <v>2514</v>
      </c>
      <c r="D946" s="39" t="s">
        <v>595</v>
      </c>
      <c r="E946" s="39" t="s">
        <v>620</v>
      </c>
      <c r="F946" s="39">
        <v>20000</v>
      </c>
      <c r="G946" s="39">
        <v>20000</v>
      </c>
      <c r="H946" s="39">
        <v>2021</v>
      </c>
      <c r="I946" s="39">
        <v>2025</v>
      </c>
      <c r="J946" s="39" t="s">
        <v>597</v>
      </c>
      <c r="K946" s="52" t="s">
        <v>2395</v>
      </c>
    </row>
    <row r="947" ht="93" customHeight="1" spans="1:11">
      <c r="A947" s="131">
        <v>3</v>
      </c>
      <c r="B947" s="40" t="s">
        <v>2515</v>
      </c>
      <c r="C947" s="40" t="s">
        <v>2516</v>
      </c>
      <c r="D947" s="39" t="s">
        <v>595</v>
      </c>
      <c r="E947" s="39" t="s">
        <v>620</v>
      </c>
      <c r="F947" s="39">
        <v>45000</v>
      </c>
      <c r="G947" s="39">
        <v>45000</v>
      </c>
      <c r="H947" s="39">
        <v>2021</v>
      </c>
      <c r="I947" s="39">
        <v>2025</v>
      </c>
      <c r="J947" s="39" t="s">
        <v>597</v>
      </c>
      <c r="K947" s="52" t="s">
        <v>2395</v>
      </c>
    </row>
    <row r="948" ht="60" customHeight="1" spans="1:11">
      <c r="A948" s="131">
        <v>4</v>
      </c>
      <c r="B948" s="40" t="s">
        <v>2517</v>
      </c>
      <c r="C948" s="40" t="s">
        <v>2518</v>
      </c>
      <c r="D948" s="39" t="s">
        <v>595</v>
      </c>
      <c r="E948" s="39" t="s">
        <v>620</v>
      </c>
      <c r="F948" s="39">
        <v>12000</v>
      </c>
      <c r="G948" s="39">
        <v>12000</v>
      </c>
      <c r="H948" s="39">
        <v>2021</v>
      </c>
      <c r="I948" s="39">
        <v>2025</v>
      </c>
      <c r="J948" s="39"/>
      <c r="K948" s="52" t="s">
        <v>2395</v>
      </c>
    </row>
    <row r="949" ht="60" customHeight="1" spans="1:11">
      <c r="A949" s="131">
        <v>5</v>
      </c>
      <c r="B949" s="40" t="s">
        <v>2519</v>
      </c>
      <c r="C949" s="40" t="s">
        <v>2520</v>
      </c>
      <c r="D949" s="39" t="s">
        <v>595</v>
      </c>
      <c r="E949" s="39" t="s">
        <v>620</v>
      </c>
      <c r="F949" s="39">
        <v>8000</v>
      </c>
      <c r="G949" s="39">
        <v>8000</v>
      </c>
      <c r="H949" s="39">
        <v>2021</v>
      </c>
      <c r="I949" s="39">
        <v>2025</v>
      </c>
      <c r="J949" s="39"/>
      <c r="K949" s="52" t="s">
        <v>2395</v>
      </c>
    </row>
    <row r="950" ht="36" spans="1:11">
      <c r="A950" s="42" t="s">
        <v>743</v>
      </c>
      <c r="B950" s="38" t="s">
        <v>2521</v>
      </c>
      <c r="C950" s="60"/>
      <c r="D950" s="35"/>
      <c r="E950" s="35"/>
      <c r="F950" s="35"/>
      <c r="G950" s="35"/>
      <c r="H950" s="35"/>
      <c r="I950" s="35"/>
      <c r="J950" s="35"/>
      <c r="K950" s="51"/>
    </row>
    <row r="951" spans="1:11">
      <c r="A951" s="35"/>
      <c r="B951" s="38"/>
      <c r="C951" s="60">
        <v>0</v>
      </c>
      <c r="D951" s="35"/>
      <c r="E951" s="35"/>
      <c r="F951" s="35"/>
      <c r="G951" s="35"/>
      <c r="H951" s="35"/>
      <c r="I951" s="35"/>
      <c r="J951" s="35"/>
      <c r="K951" s="51"/>
    </row>
    <row r="952" ht="36" spans="1:11">
      <c r="A952" s="42" t="s">
        <v>747</v>
      </c>
      <c r="B952" s="38" t="s">
        <v>779</v>
      </c>
      <c r="C952" s="35">
        <v>1</v>
      </c>
      <c r="D952" s="35"/>
      <c r="E952" s="35"/>
      <c r="F952" s="35">
        <f>SUM(F953:F953)</f>
        <v>23000</v>
      </c>
      <c r="G952" s="35">
        <f>SUM(G953:G953)</f>
        <v>23000</v>
      </c>
      <c r="H952" s="35"/>
      <c r="I952" s="35"/>
      <c r="J952" s="35"/>
      <c r="K952" s="51"/>
    </row>
    <row r="953" ht="72" customHeight="1" spans="1:11">
      <c r="A953" s="39">
        <v>1</v>
      </c>
      <c r="B953" s="40" t="s">
        <v>2522</v>
      </c>
      <c r="C953" s="40" t="s">
        <v>2523</v>
      </c>
      <c r="D953" s="39" t="s">
        <v>595</v>
      </c>
      <c r="E953" s="39" t="s">
        <v>620</v>
      </c>
      <c r="F953" s="39">
        <v>23000</v>
      </c>
      <c r="G953" s="39">
        <v>23000</v>
      </c>
      <c r="H953" s="39">
        <v>2020</v>
      </c>
      <c r="I953" s="39">
        <v>2025</v>
      </c>
      <c r="J953" s="39" t="s">
        <v>597</v>
      </c>
      <c r="K953" s="52" t="s">
        <v>2395</v>
      </c>
    </row>
    <row r="954" ht="33" customHeight="1" spans="1:11">
      <c r="A954" s="39"/>
      <c r="B954" s="40"/>
      <c r="C954" s="40"/>
      <c r="D954" s="39"/>
      <c r="E954" s="39"/>
      <c r="F954" s="39"/>
      <c r="G954" s="39"/>
      <c r="H954" s="39"/>
      <c r="I954" s="39"/>
      <c r="J954" s="39"/>
      <c r="K954" s="52"/>
    </row>
    <row r="955" spans="1:11">
      <c r="A955" s="35" t="s">
        <v>2524</v>
      </c>
      <c r="B955" s="36" t="s">
        <v>2525</v>
      </c>
      <c r="C955" s="37">
        <f>SUM(C956+C958+C961+C973)</f>
        <v>34</v>
      </c>
      <c r="D955" s="37"/>
      <c r="E955" s="37"/>
      <c r="F955" s="37">
        <f>F956+F958+F961+F973</f>
        <v>341645</v>
      </c>
      <c r="G955" s="37">
        <f>G956+G958+G961+G973</f>
        <v>341645</v>
      </c>
      <c r="H955" s="35"/>
      <c r="I955" s="35"/>
      <c r="J955" s="35"/>
      <c r="K955" s="51"/>
    </row>
    <row r="956" ht="36" spans="1:11">
      <c r="A956" s="42" t="s">
        <v>591</v>
      </c>
      <c r="B956" s="38" t="s">
        <v>2526</v>
      </c>
      <c r="C956" s="60"/>
      <c r="D956" s="35"/>
      <c r="E956" s="35"/>
      <c r="F956" s="35"/>
      <c r="G956" s="35"/>
      <c r="H956" s="35"/>
      <c r="I956" s="35"/>
      <c r="J956" s="35"/>
      <c r="K956" s="51"/>
    </row>
    <row r="957" spans="1:11">
      <c r="A957" s="35"/>
      <c r="B957" s="38"/>
      <c r="C957" s="60"/>
      <c r="D957" s="35"/>
      <c r="E957" s="35"/>
      <c r="F957" s="35"/>
      <c r="G957" s="35"/>
      <c r="H957" s="35"/>
      <c r="I957" s="35"/>
      <c r="J957" s="35"/>
      <c r="K957" s="51"/>
    </row>
    <row r="958" ht="36" spans="1:11">
      <c r="A958" s="42" t="s">
        <v>735</v>
      </c>
      <c r="B958" s="38" t="s">
        <v>2527</v>
      </c>
      <c r="C958" s="35">
        <v>2</v>
      </c>
      <c r="D958" s="35"/>
      <c r="E958" s="35"/>
      <c r="F958" s="35">
        <f>SUM(F959:F960)</f>
        <v>160000</v>
      </c>
      <c r="G958" s="35">
        <f>SUM(G959:G960)</f>
        <v>160000</v>
      </c>
      <c r="H958" s="35"/>
      <c r="I958" s="35"/>
      <c r="J958" s="35"/>
      <c r="K958" s="51"/>
    </row>
    <row r="959" ht="36" customHeight="1" spans="1:11">
      <c r="A959" s="55">
        <v>1</v>
      </c>
      <c r="B959" s="40" t="s">
        <v>2528</v>
      </c>
      <c r="C959" s="40" t="s">
        <v>2529</v>
      </c>
      <c r="D959" s="66" t="s">
        <v>815</v>
      </c>
      <c r="E959" s="133" t="s">
        <v>2530</v>
      </c>
      <c r="F959" s="66">
        <v>10000</v>
      </c>
      <c r="G959" s="55">
        <v>10000</v>
      </c>
      <c r="H959" s="55">
        <v>2021</v>
      </c>
      <c r="I959" s="55">
        <v>2023</v>
      </c>
      <c r="J959" s="55"/>
      <c r="K959" s="69" t="s">
        <v>1780</v>
      </c>
    </row>
    <row r="960" ht="55" customHeight="1" spans="1:11">
      <c r="A960" s="39">
        <v>2</v>
      </c>
      <c r="B960" s="40" t="s">
        <v>2531</v>
      </c>
      <c r="C960" s="40" t="s">
        <v>2532</v>
      </c>
      <c r="D960" s="39" t="s">
        <v>595</v>
      </c>
      <c r="E960" s="39" t="s">
        <v>2533</v>
      </c>
      <c r="F960" s="39">
        <v>150000</v>
      </c>
      <c r="G960" s="39">
        <v>150000</v>
      </c>
      <c r="H960" s="39">
        <v>44197</v>
      </c>
      <c r="I960" s="39">
        <v>45992</v>
      </c>
      <c r="J960" s="39" t="s">
        <v>621</v>
      </c>
      <c r="K960" s="52" t="s">
        <v>1780</v>
      </c>
    </row>
    <row r="961" ht="36" spans="1:11">
      <c r="A961" s="42" t="s">
        <v>743</v>
      </c>
      <c r="B961" s="38" t="s">
        <v>2534</v>
      </c>
      <c r="C961" s="35">
        <v>11</v>
      </c>
      <c r="D961" s="35"/>
      <c r="E961" s="35"/>
      <c r="F961" s="35">
        <f>SUM(F962:F972)</f>
        <v>134706</v>
      </c>
      <c r="G961" s="35">
        <f>SUM(G962:G972)</f>
        <v>134706</v>
      </c>
      <c r="H961" s="35"/>
      <c r="I961" s="35"/>
      <c r="J961" s="35"/>
      <c r="K961" s="51"/>
    </row>
    <row r="962" ht="39" customHeight="1" spans="1:11">
      <c r="A962" s="97">
        <v>1</v>
      </c>
      <c r="B962" s="129" t="s">
        <v>2535</v>
      </c>
      <c r="C962" s="129" t="s">
        <v>2536</v>
      </c>
      <c r="D962" s="100" t="s">
        <v>604</v>
      </c>
      <c r="E962" s="100" t="s">
        <v>2537</v>
      </c>
      <c r="F962" s="100">
        <v>3500</v>
      </c>
      <c r="G962" s="100">
        <v>3500</v>
      </c>
      <c r="H962" s="100">
        <v>2022</v>
      </c>
      <c r="I962" s="97">
        <v>2025</v>
      </c>
      <c r="J962" s="97" t="s">
        <v>621</v>
      </c>
      <c r="K962" s="107" t="s">
        <v>2538</v>
      </c>
    </row>
    <row r="963" ht="22.5" spans="1:11">
      <c r="A963" s="97">
        <v>2</v>
      </c>
      <c r="B963" s="129" t="s">
        <v>2539</v>
      </c>
      <c r="C963" s="129" t="s">
        <v>2540</v>
      </c>
      <c r="D963" s="100" t="s">
        <v>604</v>
      </c>
      <c r="E963" s="100" t="s">
        <v>2537</v>
      </c>
      <c r="F963" s="100">
        <v>800</v>
      </c>
      <c r="G963" s="100">
        <v>800</v>
      </c>
      <c r="H963" s="100">
        <v>2022</v>
      </c>
      <c r="I963" s="97">
        <v>2025</v>
      </c>
      <c r="J963" s="97" t="s">
        <v>621</v>
      </c>
      <c r="K963" s="107" t="s">
        <v>2538</v>
      </c>
    </row>
    <row r="964" ht="22.5" spans="1:11">
      <c r="A964" s="97">
        <v>3</v>
      </c>
      <c r="B964" s="137" t="s">
        <v>2541</v>
      </c>
      <c r="C964" s="137" t="s">
        <v>2542</v>
      </c>
      <c r="D964" s="138" t="s">
        <v>791</v>
      </c>
      <c r="E964" s="139" t="s">
        <v>2543</v>
      </c>
      <c r="F964" s="140">
        <v>2000</v>
      </c>
      <c r="G964" s="140">
        <v>2000</v>
      </c>
      <c r="H964" s="139">
        <v>2020</v>
      </c>
      <c r="I964" s="97">
        <v>2022</v>
      </c>
      <c r="J964" s="97" t="s">
        <v>621</v>
      </c>
      <c r="K964" s="107" t="s">
        <v>2538</v>
      </c>
    </row>
    <row r="965" ht="22.5" spans="1:11">
      <c r="A965" s="97">
        <v>4</v>
      </c>
      <c r="B965" s="129" t="s">
        <v>2544</v>
      </c>
      <c r="C965" s="129" t="s">
        <v>2545</v>
      </c>
      <c r="D965" s="100" t="s">
        <v>1798</v>
      </c>
      <c r="E965" s="139" t="s">
        <v>2543</v>
      </c>
      <c r="F965" s="100">
        <v>4700</v>
      </c>
      <c r="G965" s="100">
        <v>4700</v>
      </c>
      <c r="H965" s="100">
        <v>2020</v>
      </c>
      <c r="I965" s="97">
        <v>2024</v>
      </c>
      <c r="J965" s="97" t="s">
        <v>621</v>
      </c>
      <c r="K965" s="107" t="s">
        <v>2538</v>
      </c>
    </row>
    <row r="966" ht="43" customHeight="1" spans="1:11">
      <c r="A966" s="97">
        <v>5</v>
      </c>
      <c r="B966" s="129" t="s">
        <v>2546</v>
      </c>
      <c r="C966" s="129" t="s">
        <v>2547</v>
      </c>
      <c r="D966" s="100" t="s">
        <v>791</v>
      </c>
      <c r="E966" s="139" t="s">
        <v>2543</v>
      </c>
      <c r="F966" s="100">
        <v>2000</v>
      </c>
      <c r="G966" s="100">
        <v>2000</v>
      </c>
      <c r="H966" s="100">
        <v>2020</v>
      </c>
      <c r="I966" s="97">
        <v>2022</v>
      </c>
      <c r="J966" s="97" t="s">
        <v>621</v>
      </c>
      <c r="K966" s="107" t="s">
        <v>2538</v>
      </c>
    </row>
    <row r="967" ht="22.5" spans="1:11">
      <c r="A967" s="97">
        <v>6</v>
      </c>
      <c r="B967" s="129" t="s">
        <v>2548</v>
      </c>
      <c r="C967" s="129" t="s">
        <v>2549</v>
      </c>
      <c r="D967" s="100" t="s">
        <v>604</v>
      </c>
      <c r="E967" s="100" t="s">
        <v>2543</v>
      </c>
      <c r="F967" s="100">
        <v>1000</v>
      </c>
      <c r="G967" s="100">
        <v>1000</v>
      </c>
      <c r="H967" s="100">
        <v>2022</v>
      </c>
      <c r="I967" s="97">
        <v>2025</v>
      </c>
      <c r="J967" s="97" t="s">
        <v>621</v>
      </c>
      <c r="K967" s="107" t="s">
        <v>2538</v>
      </c>
    </row>
    <row r="968" ht="39" customHeight="1" spans="1:11">
      <c r="A968" s="97">
        <v>7</v>
      </c>
      <c r="B968" s="129" t="s">
        <v>2550</v>
      </c>
      <c r="C968" s="129" t="s">
        <v>2551</v>
      </c>
      <c r="D968" s="100" t="s">
        <v>604</v>
      </c>
      <c r="E968" s="100" t="s">
        <v>2543</v>
      </c>
      <c r="F968" s="100">
        <v>20000</v>
      </c>
      <c r="G968" s="100">
        <v>20000</v>
      </c>
      <c r="H968" s="100">
        <v>2022</v>
      </c>
      <c r="I968" s="97">
        <v>2025</v>
      </c>
      <c r="J968" s="97" t="s">
        <v>621</v>
      </c>
      <c r="K968" s="107" t="s">
        <v>2538</v>
      </c>
    </row>
    <row r="969" ht="22.5" spans="1:11">
      <c r="A969" s="97">
        <v>8</v>
      </c>
      <c r="B969" s="129" t="s">
        <v>2552</v>
      </c>
      <c r="C969" s="129" t="s">
        <v>2553</v>
      </c>
      <c r="D969" s="100" t="s">
        <v>638</v>
      </c>
      <c r="E969" s="100" t="s">
        <v>2543</v>
      </c>
      <c r="F969" s="100">
        <v>1600</v>
      </c>
      <c r="G969" s="100">
        <v>1600</v>
      </c>
      <c r="H969" s="100">
        <v>2023</v>
      </c>
      <c r="I969" s="97">
        <v>2025</v>
      </c>
      <c r="J969" s="97" t="s">
        <v>621</v>
      </c>
      <c r="K969" s="107" t="s">
        <v>2538</v>
      </c>
    </row>
    <row r="970" ht="40" customHeight="1" spans="1:11">
      <c r="A970" s="97">
        <v>9</v>
      </c>
      <c r="B970" s="129" t="s">
        <v>2554</v>
      </c>
      <c r="C970" s="129" t="s">
        <v>2555</v>
      </c>
      <c r="D970" s="100" t="s">
        <v>1131</v>
      </c>
      <c r="E970" s="100" t="s">
        <v>2543</v>
      </c>
      <c r="F970" s="100">
        <v>88811</v>
      </c>
      <c r="G970" s="100">
        <v>88811</v>
      </c>
      <c r="H970" s="100">
        <v>2024</v>
      </c>
      <c r="I970" s="97">
        <v>2027</v>
      </c>
      <c r="J970" s="97" t="s">
        <v>621</v>
      </c>
      <c r="K970" s="107" t="s">
        <v>2538</v>
      </c>
    </row>
    <row r="971" ht="51" customHeight="1" spans="1:11">
      <c r="A971" s="97">
        <v>10</v>
      </c>
      <c r="B971" s="129" t="s">
        <v>2556</v>
      </c>
      <c r="C971" s="129" t="s">
        <v>2557</v>
      </c>
      <c r="D971" s="100" t="s">
        <v>791</v>
      </c>
      <c r="E971" s="100" t="s">
        <v>2543</v>
      </c>
      <c r="F971" s="100">
        <v>9795</v>
      </c>
      <c r="G971" s="100">
        <v>9795</v>
      </c>
      <c r="H971" s="100">
        <v>2020</v>
      </c>
      <c r="I971" s="97">
        <v>2022</v>
      </c>
      <c r="J971" s="97" t="s">
        <v>621</v>
      </c>
      <c r="K971" s="107" t="s">
        <v>2538</v>
      </c>
    </row>
    <row r="972" ht="42" customHeight="1" spans="1:11">
      <c r="A972" s="97">
        <v>11</v>
      </c>
      <c r="B972" s="141" t="s">
        <v>2558</v>
      </c>
      <c r="C972" s="141" t="s">
        <v>2559</v>
      </c>
      <c r="D972" s="100" t="s">
        <v>791</v>
      </c>
      <c r="E972" s="100" t="s">
        <v>2543</v>
      </c>
      <c r="F972" s="100">
        <v>500</v>
      </c>
      <c r="G972" s="100">
        <v>500</v>
      </c>
      <c r="H972" s="100">
        <v>2020</v>
      </c>
      <c r="I972" s="97">
        <v>2022</v>
      </c>
      <c r="J972" s="97" t="s">
        <v>621</v>
      </c>
      <c r="K972" s="107" t="s">
        <v>2538</v>
      </c>
    </row>
    <row r="973" ht="36" spans="1:11">
      <c r="A973" s="42" t="s">
        <v>747</v>
      </c>
      <c r="B973" s="38" t="s">
        <v>779</v>
      </c>
      <c r="C973" s="35">
        <v>21</v>
      </c>
      <c r="D973" s="35"/>
      <c r="E973" s="35"/>
      <c r="F973" s="35">
        <f>SUM(F974:F994)</f>
        <v>46939</v>
      </c>
      <c r="G973" s="35">
        <f>SUM(G974:G994)</f>
        <v>46939</v>
      </c>
      <c r="H973" s="35"/>
      <c r="I973" s="35"/>
      <c r="J973" s="35"/>
      <c r="K973" s="51"/>
    </row>
    <row r="974" ht="42" customHeight="1" spans="1:11">
      <c r="A974" s="97">
        <v>1</v>
      </c>
      <c r="B974" s="137" t="s">
        <v>2560</v>
      </c>
      <c r="C974" s="137" t="s">
        <v>2561</v>
      </c>
      <c r="D974" s="142" t="s">
        <v>1153</v>
      </c>
      <c r="E974" s="142" t="s">
        <v>2543</v>
      </c>
      <c r="F974" s="142">
        <v>3889</v>
      </c>
      <c r="G974" s="142">
        <v>3889</v>
      </c>
      <c r="H974" s="100">
        <v>2021</v>
      </c>
      <c r="I974" s="97">
        <v>2022</v>
      </c>
      <c r="J974" s="97" t="s">
        <v>621</v>
      </c>
      <c r="K974" s="107" t="s">
        <v>2562</v>
      </c>
    </row>
    <row r="975" ht="38" customHeight="1" spans="1:11">
      <c r="A975" s="97">
        <v>2</v>
      </c>
      <c r="B975" s="137" t="s">
        <v>2563</v>
      </c>
      <c r="C975" s="137" t="s">
        <v>2564</v>
      </c>
      <c r="D975" s="142" t="s">
        <v>791</v>
      </c>
      <c r="E975" s="142" t="s">
        <v>2543</v>
      </c>
      <c r="F975" s="142">
        <v>4000</v>
      </c>
      <c r="G975" s="142">
        <v>4000</v>
      </c>
      <c r="H975" s="100">
        <v>2021</v>
      </c>
      <c r="I975" s="97">
        <v>2022</v>
      </c>
      <c r="J975" s="97" t="s">
        <v>621</v>
      </c>
      <c r="K975" s="107" t="s">
        <v>2565</v>
      </c>
    </row>
    <row r="976" ht="60" customHeight="1" spans="1:11">
      <c r="A976" s="97">
        <v>3</v>
      </c>
      <c r="B976" s="137" t="s">
        <v>2566</v>
      </c>
      <c r="C976" s="137" t="s">
        <v>2567</v>
      </c>
      <c r="D976" s="142" t="s">
        <v>1153</v>
      </c>
      <c r="E976" s="142" t="s">
        <v>2568</v>
      </c>
      <c r="F976" s="142">
        <v>2100</v>
      </c>
      <c r="G976" s="142">
        <v>2100</v>
      </c>
      <c r="H976" s="100">
        <v>2021</v>
      </c>
      <c r="I976" s="97">
        <v>2022</v>
      </c>
      <c r="J976" s="97" t="s">
        <v>621</v>
      </c>
      <c r="K976" s="107" t="s">
        <v>2569</v>
      </c>
    </row>
    <row r="977" ht="48" customHeight="1" spans="1:11">
      <c r="A977" s="97">
        <v>4</v>
      </c>
      <c r="B977" s="129" t="s">
        <v>2570</v>
      </c>
      <c r="C977" s="129" t="s">
        <v>2571</v>
      </c>
      <c r="D977" s="100" t="s">
        <v>791</v>
      </c>
      <c r="E977" s="143" t="s">
        <v>2543</v>
      </c>
      <c r="F977" s="100">
        <v>2200</v>
      </c>
      <c r="G977" s="100">
        <v>2200</v>
      </c>
      <c r="H977" s="100">
        <v>2021</v>
      </c>
      <c r="I977" s="97">
        <v>2022</v>
      </c>
      <c r="J977" s="97" t="s">
        <v>621</v>
      </c>
      <c r="K977" s="107" t="s">
        <v>2572</v>
      </c>
    </row>
    <row r="978" ht="63" customHeight="1" spans="1:11">
      <c r="A978" s="97">
        <v>5</v>
      </c>
      <c r="B978" s="144" t="s">
        <v>2573</v>
      </c>
      <c r="C978" s="129" t="s">
        <v>2574</v>
      </c>
      <c r="D978" s="100" t="s">
        <v>1774</v>
      </c>
      <c r="E978" s="100" t="s">
        <v>2575</v>
      </c>
      <c r="F978" s="100">
        <v>1500</v>
      </c>
      <c r="G978" s="100">
        <v>1500</v>
      </c>
      <c r="H978" s="100">
        <v>2020</v>
      </c>
      <c r="I978" s="97">
        <v>2025</v>
      </c>
      <c r="J978" s="97" t="s">
        <v>621</v>
      </c>
      <c r="K978" s="135" t="s">
        <v>2576</v>
      </c>
    </row>
    <row r="979" ht="44" customHeight="1" spans="1:11">
      <c r="A979" s="97">
        <v>6</v>
      </c>
      <c r="B979" s="144" t="s">
        <v>2577</v>
      </c>
      <c r="C979" s="144" t="s">
        <v>2578</v>
      </c>
      <c r="D979" s="145" t="s">
        <v>595</v>
      </c>
      <c r="E979" s="143" t="s">
        <v>2543</v>
      </c>
      <c r="F979" s="146">
        <v>3000</v>
      </c>
      <c r="G979" s="146">
        <v>3000</v>
      </c>
      <c r="H979" s="100">
        <v>2021</v>
      </c>
      <c r="I979" s="97">
        <v>2025</v>
      </c>
      <c r="J979" s="97" t="s">
        <v>621</v>
      </c>
      <c r="K979" s="135" t="s">
        <v>2579</v>
      </c>
    </row>
    <row r="980" ht="50" customHeight="1" spans="1:11">
      <c r="A980" s="97">
        <v>7</v>
      </c>
      <c r="B980" s="144" t="s">
        <v>2580</v>
      </c>
      <c r="C980" s="144" t="s">
        <v>2581</v>
      </c>
      <c r="D980" s="145" t="s">
        <v>1153</v>
      </c>
      <c r="E980" s="147" t="s">
        <v>2582</v>
      </c>
      <c r="F980" s="148">
        <v>1350</v>
      </c>
      <c r="G980" s="148">
        <v>1350</v>
      </c>
      <c r="H980" s="100">
        <v>2020</v>
      </c>
      <c r="I980" s="97">
        <v>2025</v>
      </c>
      <c r="J980" s="97" t="s">
        <v>621</v>
      </c>
      <c r="K980" s="157" t="s">
        <v>2583</v>
      </c>
    </row>
    <row r="981" ht="41" customHeight="1" spans="1:11">
      <c r="A981" s="97">
        <v>8</v>
      </c>
      <c r="B981" s="129" t="s">
        <v>2584</v>
      </c>
      <c r="C981" s="129" t="s">
        <v>2585</v>
      </c>
      <c r="D981" s="100" t="s">
        <v>1774</v>
      </c>
      <c r="E981" s="100" t="s">
        <v>2586</v>
      </c>
      <c r="F981" s="100">
        <v>2000</v>
      </c>
      <c r="G981" s="100">
        <v>2000</v>
      </c>
      <c r="H981" s="100">
        <v>2020</v>
      </c>
      <c r="I981" s="97">
        <v>2025</v>
      </c>
      <c r="J981" s="97" t="s">
        <v>621</v>
      </c>
      <c r="K981" s="135" t="s">
        <v>2587</v>
      </c>
    </row>
    <row r="982" ht="30" customHeight="1" spans="1:11">
      <c r="A982" s="97">
        <v>9</v>
      </c>
      <c r="B982" s="129" t="s">
        <v>2588</v>
      </c>
      <c r="C982" s="129" t="s">
        <v>2589</v>
      </c>
      <c r="D982" s="100" t="s">
        <v>1153</v>
      </c>
      <c r="E982" s="100" t="s">
        <v>2537</v>
      </c>
      <c r="F982" s="100">
        <v>2000</v>
      </c>
      <c r="G982" s="100">
        <v>2000</v>
      </c>
      <c r="H982" s="100">
        <v>2020</v>
      </c>
      <c r="I982" s="97">
        <v>2025</v>
      </c>
      <c r="J982" s="97" t="s">
        <v>621</v>
      </c>
      <c r="K982" s="135" t="s">
        <v>2590</v>
      </c>
    </row>
    <row r="983" ht="68" customHeight="1" spans="1:11">
      <c r="A983" s="97">
        <v>10</v>
      </c>
      <c r="B983" s="129" t="s">
        <v>2591</v>
      </c>
      <c r="C983" s="129" t="s">
        <v>2592</v>
      </c>
      <c r="D983" s="100" t="s">
        <v>1774</v>
      </c>
      <c r="E983" s="100" t="s">
        <v>2537</v>
      </c>
      <c r="F983" s="100">
        <v>5000</v>
      </c>
      <c r="G983" s="100">
        <v>5000</v>
      </c>
      <c r="H983" s="100">
        <v>2020</v>
      </c>
      <c r="I983" s="97">
        <v>2025</v>
      </c>
      <c r="J983" s="97" t="s">
        <v>621</v>
      </c>
      <c r="K983" s="135" t="s">
        <v>2593</v>
      </c>
    </row>
    <row r="984" ht="22.5" spans="1:11">
      <c r="A984" s="97">
        <v>11</v>
      </c>
      <c r="B984" s="129" t="s">
        <v>2594</v>
      </c>
      <c r="C984" s="129" t="s">
        <v>2595</v>
      </c>
      <c r="D984" s="100" t="s">
        <v>1160</v>
      </c>
      <c r="E984" s="100" t="s">
        <v>2537</v>
      </c>
      <c r="F984" s="100">
        <v>1000</v>
      </c>
      <c r="G984" s="100">
        <v>1000</v>
      </c>
      <c r="H984" s="100">
        <v>2023</v>
      </c>
      <c r="I984" s="97">
        <v>2024</v>
      </c>
      <c r="J984" s="97" t="s">
        <v>621</v>
      </c>
      <c r="K984" s="135" t="s">
        <v>2596</v>
      </c>
    </row>
    <row r="985" ht="57" customHeight="1" spans="1:11">
      <c r="A985" s="97">
        <v>12</v>
      </c>
      <c r="B985" s="149" t="s">
        <v>2597</v>
      </c>
      <c r="C985" s="129" t="s">
        <v>2598</v>
      </c>
      <c r="D985" s="150" t="s">
        <v>1153</v>
      </c>
      <c r="E985" s="151" t="s">
        <v>2568</v>
      </c>
      <c r="F985" s="152">
        <v>2500</v>
      </c>
      <c r="G985" s="152">
        <v>2500</v>
      </c>
      <c r="H985" s="100">
        <v>2020</v>
      </c>
      <c r="I985" s="97">
        <v>2021</v>
      </c>
      <c r="J985" s="97" t="s">
        <v>621</v>
      </c>
      <c r="K985" s="158" t="s">
        <v>2599</v>
      </c>
    </row>
    <row r="986" ht="41" customHeight="1" spans="1:11">
      <c r="A986" s="97">
        <v>13</v>
      </c>
      <c r="B986" s="149" t="s">
        <v>2600</v>
      </c>
      <c r="C986" s="117" t="s">
        <v>2601</v>
      </c>
      <c r="D986" s="99" t="s">
        <v>815</v>
      </c>
      <c r="E986" s="99" t="s">
        <v>2537</v>
      </c>
      <c r="F986" s="99">
        <v>1800</v>
      </c>
      <c r="G986" s="99">
        <v>1800</v>
      </c>
      <c r="H986" s="97">
        <v>2021</v>
      </c>
      <c r="I986" s="97">
        <v>2023</v>
      </c>
      <c r="J986" s="97" t="s">
        <v>621</v>
      </c>
      <c r="K986" s="159" t="s">
        <v>2602</v>
      </c>
    </row>
    <row r="987" ht="52" customHeight="1" spans="1:11">
      <c r="A987" s="97">
        <v>14</v>
      </c>
      <c r="B987" s="149" t="s">
        <v>2603</v>
      </c>
      <c r="C987" s="117" t="s">
        <v>2604</v>
      </c>
      <c r="D987" s="99" t="s">
        <v>2605</v>
      </c>
      <c r="E987" s="99" t="s">
        <v>2537</v>
      </c>
      <c r="F987" s="99">
        <v>1500</v>
      </c>
      <c r="G987" s="99">
        <v>1500</v>
      </c>
      <c r="H987" s="97">
        <v>2025</v>
      </c>
      <c r="I987" s="97"/>
      <c r="J987" s="97" t="s">
        <v>621</v>
      </c>
      <c r="K987" s="159" t="s">
        <v>2606</v>
      </c>
    </row>
    <row r="988" ht="53" customHeight="1" spans="1:11">
      <c r="A988" s="97">
        <v>15</v>
      </c>
      <c r="B988" s="149" t="s">
        <v>2607</v>
      </c>
      <c r="C988" s="117" t="s">
        <v>2608</v>
      </c>
      <c r="D988" s="99" t="s">
        <v>595</v>
      </c>
      <c r="E988" s="100" t="s">
        <v>2537</v>
      </c>
      <c r="F988" s="99">
        <v>3000</v>
      </c>
      <c r="G988" s="99">
        <v>3000</v>
      </c>
      <c r="H988" s="97">
        <v>2021</v>
      </c>
      <c r="I988" s="97">
        <v>2025</v>
      </c>
      <c r="J988" s="97" t="s">
        <v>621</v>
      </c>
      <c r="K988" s="159" t="s">
        <v>2609</v>
      </c>
    </row>
    <row r="989" ht="57" customHeight="1" spans="1:11">
      <c r="A989" s="97">
        <v>16</v>
      </c>
      <c r="B989" s="129" t="s">
        <v>2610</v>
      </c>
      <c r="C989" s="129" t="s">
        <v>2611</v>
      </c>
      <c r="D989" s="100" t="s">
        <v>767</v>
      </c>
      <c r="E989" s="100" t="s">
        <v>2537</v>
      </c>
      <c r="F989" s="100">
        <v>1000</v>
      </c>
      <c r="G989" s="100">
        <v>1000</v>
      </c>
      <c r="H989" s="97">
        <v>2021</v>
      </c>
      <c r="I989" s="97">
        <v>2025</v>
      </c>
      <c r="J989" s="97" t="s">
        <v>621</v>
      </c>
      <c r="K989" s="158" t="s">
        <v>2612</v>
      </c>
    </row>
    <row r="990" ht="59" customHeight="1" spans="1:11">
      <c r="A990" s="97">
        <v>17</v>
      </c>
      <c r="B990" s="129" t="s">
        <v>2613</v>
      </c>
      <c r="C990" s="129" t="s">
        <v>2614</v>
      </c>
      <c r="D990" s="100" t="s">
        <v>1160</v>
      </c>
      <c r="E990" s="100" t="s">
        <v>2537</v>
      </c>
      <c r="F990" s="100">
        <v>500</v>
      </c>
      <c r="G990" s="100">
        <v>500</v>
      </c>
      <c r="H990" s="97">
        <v>2023</v>
      </c>
      <c r="I990" s="97">
        <v>2024</v>
      </c>
      <c r="J990" s="97" t="s">
        <v>621</v>
      </c>
      <c r="K990" s="135" t="s">
        <v>2612</v>
      </c>
    </row>
    <row r="991" ht="54" customHeight="1" spans="1:11">
      <c r="A991" s="97">
        <v>18</v>
      </c>
      <c r="B991" s="129" t="s">
        <v>2615</v>
      </c>
      <c r="C991" s="129" t="s">
        <v>2616</v>
      </c>
      <c r="D991" s="100" t="s">
        <v>644</v>
      </c>
      <c r="E991" s="100" t="s">
        <v>2537</v>
      </c>
      <c r="F991" s="100">
        <v>500</v>
      </c>
      <c r="G991" s="100">
        <v>500</v>
      </c>
      <c r="H991" s="97">
        <v>2024</v>
      </c>
      <c r="I991" s="97">
        <v>2025</v>
      </c>
      <c r="J991" s="97" t="s">
        <v>621</v>
      </c>
      <c r="K991" s="135" t="s">
        <v>2612</v>
      </c>
    </row>
    <row r="992" ht="111" customHeight="1" spans="1:11">
      <c r="A992" s="97">
        <v>19</v>
      </c>
      <c r="B992" s="129" t="s">
        <v>2617</v>
      </c>
      <c r="C992" s="129" t="s">
        <v>2618</v>
      </c>
      <c r="D992" s="100" t="s">
        <v>1774</v>
      </c>
      <c r="E992" s="100" t="s">
        <v>2619</v>
      </c>
      <c r="F992" s="100">
        <v>5500</v>
      </c>
      <c r="G992" s="100">
        <v>5500</v>
      </c>
      <c r="H992" s="97">
        <v>2020</v>
      </c>
      <c r="I992" s="97">
        <v>2025</v>
      </c>
      <c r="J992" s="97" t="s">
        <v>621</v>
      </c>
      <c r="K992" s="135" t="s">
        <v>2620</v>
      </c>
    </row>
    <row r="993" ht="22.5" spans="1:11">
      <c r="A993" s="97">
        <v>20</v>
      </c>
      <c r="B993" s="129" t="s">
        <v>2621</v>
      </c>
      <c r="C993" s="129" t="s">
        <v>2622</v>
      </c>
      <c r="D993" s="100" t="s">
        <v>1774</v>
      </c>
      <c r="E993" s="100" t="s">
        <v>620</v>
      </c>
      <c r="F993" s="100">
        <v>2000</v>
      </c>
      <c r="G993" s="100">
        <v>2000</v>
      </c>
      <c r="H993" s="97">
        <v>2020</v>
      </c>
      <c r="I993" s="97">
        <v>2025</v>
      </c>
      <c r="J993" s="97" t="s">
        <v>621</v>
      </c>
      <c r="K993" s="135" t="s">
        <v>2623</v>
      </c>
    </row>
    <row r="994" ht="63" customHeight="1" spans="1:11">
      <c r="A994" s="97">
        <v>21</v>
      </c>
      <c r="B994" s="129" t="s">
        <v>2624</v>
      </c>
      <c r="C994" s="129" t="s">
        <v>2625</v>
      </c>
      <c r="D994" s="100" t="s">
        <v>595</v>
      </c>
      <c r="E994" s="100" t="s">
        <v>620</v>
      </c>
      <c r="F994" s="100">
        <v>600</v>
      </c>
      <c r="G994" s="100">
        <v>600</v>
      </c>
      <c r="H994" s="97">
        <v>2021</v>
      </c>
      <c r="I994" s="97">
        <v>2025</v>
      </c>
      <c r="J994" s="97" t="s">
        <v>621</v>
      </c>
      <c r="K994" s="135" t="s">
        <v>2626</v>
      </c>
    </row>
    <row r="995" ht="22.5" spans="1:11">
      <c r="A995" s="35" t="s">
        <v>2627</v>
      </c>
      <c r="B995" s="38"/>
      <c r="C995" s="60"/>
      <c r="D995" s="35"/>
      <c r="E995" s="35"/>
      <c r="F995" s="35"/>
      <c r="G995" s="35"/>
      <c r="H995" s="35"/>
      <c r="I995" s="35"/>
      <c r="J995" s="35"/>
      <c r="K995" s="51"/>
    </row>
    <row r="996" s="7" customFormat="1" ht="14.25" spans="1:11">
      <c r="A996" s="37" t="s">
        <v>2628</v>
      </c>
      <c r="B996" s="36" t="s">
        <v>2629</v>
      </c>
      <c r="C996" s="37">
        <f>C997+C1084+C1179+C1200+C1203+C1205+C1207+C1209+C1212</f>
        <v>225</v>
      </c>
      <c r="D996" s="37"/>
      <c r="E996" s="37"/>
      <c r="F996" s="37">
        <f>F997+F1084+F1179+F1200+F1203+F1205+F1207+F1209+F1212</f>
        <v>1068323.993</v>
      </c>
      <c r="G996" s="37">
        <f>G997+G1084+G1179+G1200+G1203+G1205+G1207+G1209+G1212</f>
        <v>768323.993</v>
      </c>
      <c r="H996" s="37"/>
      <c r="I996" s="37"/>
      <c r="J996" s="37"/>
      <c r="K996" s="51"/>
    </row>
    <row r="997" ht="36" spans="1:11">
      <c r="A997" s="42" t="s">
        <v>591</v>
      </c>
      <c r="B997" s="38" t="s">
        <v>2630</v>
      </c>
      <c r="C997" s="35">
        <v>86</v>
      </c>
      <c r="D997" s="35"/>
      <c r="E997" s="35"/>
      <c r="F997" s="35">
        <f>SUM(F998:F1083)</f>
        <v>27629.13</v>
      </c>
      <c r="G997" s="35">
        <f>SUM(G998:G1083)</f>
        <v>27629.13</v>
      </c>
      <c r="H997" s="153"/>
      <c r="I997" s="153"/>
      <c r="J997" s="35"/>
      <c r="K997" s="51"/>
    </row>
    <row r="998" ht="90" customHeight="1" spans="1:11">
      <c r="A998" s="55">
        <v>1</v>
      </c>
      <c r="B998" s="154" t="s">
        <v>2631</v>
      </c>
      <c r="C998" s="53" t="s">
        <v>2632</v>
      </c>
      <c r="D998" s="155" t="s">
        <v>1128</v>
      </c>
      <c r="E998" s="155" t="s">
        <v>1818</v>
      </c>
      <c r="F998" s="156">
        <v>5915</v>
      </c>
      <c r="G998" s="55">
        <v>5915</v>
      </c>
      <c r="H998" s="61" t="s">
        <v>2633</v>
      </c>
      <c r="I998" s="61" t="s">
        <v>2634</v>
      </c>
      <c r="J998" s="55" t="s">
        <v>2248</v>
      </c>
      <c r="K998" s="160" t="s">
        <v>2635</v>
      </c>
    </row>
    <row r="999" ht="99" customHeight="1" spans="1:11">
      <c r="A999" s="55">
        <v>2</v>
      </c>
      <c r="B999" s="154" t="s">
        <v>2636</v>
      </c>
      <c r="C999" s="53" t="s">
        <v>2637</v>
      </c>
      <c r="D999" s="155" t="s">
        <v>1128</v>
      </c>
      <c r="E999" s="155" t="s">
        <v>1818</v>
      </c>
      <c r="F999" s="156">
        <v>5915</v>
      </c>
      <c r="G999" s="55">
        <v>5915</v>
      </c>
      <c r="H999" s="61" t="s">
        <v>2633</v>
      </c>
      <c r="I999" s="61" t="s">
        <v>2634</v>
      </c>
      <c r="J999" s="55" t="s">
        <v>2248</v>
      </c>
      <c r="K999" s="160" t="s">
        <v>2638</v>
      </c>
    </row>
    <row r="1000" ht="79" customHeight="1" spans="1:11">
      <c r="A1000" s="55">
        <v>3</v>
      </c>
      <c r="B1000" s="154" t="s">
        <v>2639</v>
      </c>
      <c r="C1000" s="53" t="s">
        <v>2640</v>
      </c>
      <c r="D1000" s="155" t="s">
        <v>1128</v>
      </c>
      <c r="E1000" s="155" t="s">
        <v>1818</v>
      </c>
      <c r="F1000" s="156">
        <v>1282</v>
      </c>
      <c r="G1000" s="55">
        <v>1282</v>
      </c>
      <c r="H1000" s="61" t="s">
        <v>2633</v>
      </c>
      <c r="I1000" s="61" t="s">
        <v>2634</v>
      </c>
      <c r="J1000" s="55" t="s">
        <v>2248</v>
      </c>
      <c r="K1000" s="160" t="s">
        <v>2641</v>
      </c>
    </row>
    <row r="1001" ht="88" customHeight="1" spans="1:11">
      <c r="A1001" s="55">
        <v>4</v>
      </c>
      <c r="B1001" s="154" t="s">
        <v>2642</v>
      </c>
      <c r="C1001" s="53" t="s">
        <v>2643</v>
      </c>
      <c r="D1001" s="155" t="s">
        <v>1128</v>
      </c>
      <c r="E1001" s="155" t="s">
        <v>1818</v>
      </c>
      <c r="F1001" s="156">
        <v>1518</v>
      </c>
      <c r="G1001" s="55">
        <f t="shared" ref="G1001:G1007" si="1">F1001</f>
        <v>1518</v>
      </c>
      <c r="H1001" s="61" t="s">
        <v>2633</v>
      </c>
      <c r="I1001" s="61" t="s">
        <v>2634</v>
      </c>
      <c r="J1001" s="55" t="s">
        <v>2248</v>
      </c>
      <c r="K1001" s="160" t="s">
        <v>2644</v>
      </c>
    </row>
    <row r="1002" ht="76" customHeight="1" spans="1:11">
      <c r="A1002" s="55">
        <v>5</v>
      </c>
      <c r="B1002" s="154" t="s">
        <v>2645</v>
      </c>
      <c r="C1002" s="53" t="s">
        <v>2646</v>
      </c>
      <c r="D1002" s="155" t="s">
        <v>1128</v>
      </c>
      <c r="E1002" s="155" t="s">
        <v>2458</v>
      </c>
      <c r="F1002" s="156">
        <v>339</v>
      </c>
      <c r="G1002" s="55">
        <v>339</v>
      </c>
      <c r="H1002" s="61" t="s">
        <v>2633</v>
      </c>
      <c r="I1002" s="61" t="s">
        <v>2634</v>
      </c>
      <c r="J1002" s="55" t="s">
        <v>2248</v>
      </c>
      <c r="K1002" s="160" t="s">
        <v>2647</v>
      </c>
    </row>
    <row r="1003" ht="39" customHeight="1" spans="1:11">
      <c r="A1003" s="55">
        <v>6</v>
      </c>
      <c r="B1003" s="154" t="s">
        <v>2648</v>
      </c>
      <c r="C1003" s="53" t="s">
        <v>2649</v>
      </c>
      <c r="D1003" s="155" t="s">
        <v>1128</v>
      </c>
      <c r="E1003" s="155" t="s">
        <v>2458</v>
      </c>
      <c r="F1003" s="156">
        <v>54</v>
      </c>
      <c r="G1003" s="55">
        <f t="shared" si="1"/>
        <v>54</v>
      </c>
      <c r="H1003" s="61" t="s">
        <v>2633</v>
      </c>
      <c r="I1003" s="61" t="s">
        <v>2634</v>
      </c>
      <c r="J1003" s="55" t="s">
        <v>2248</v>
      </c>
      <c r="K1003" s="160" t="s">
        <v>2650</v>
      </c>
    </row>
    <row r="1004" ht="39" customHeight="1" spans="1:11">
      <c r="A1004" s="55">
        <v>7</v>
      </c>
      <c r="B1004" s="154" t="s">
        <v>2651</v>
      </c>
      <c r="C1004" s="53" t="s">
        <v>2649</v>
      </c>
      <c r="D1004" s="155" t="s">
        <v>1128</v>
      </c>
      <c r="E1004" s="155" t="s">
        <v>2458</v>
      </c>
      <c r="F1004" s="156">
        <v>52.5</v>
      </c>
      <c r="G1004" s="55">
        <f t="shared" si="1"/>
        <v>52.5</v>
      </c>
      <c r="H1004" s="61" t="s">
        <v>2633</v>
      </c>
      <c r="I1004" s="61" t="s">
        <v>2634</v>
      </c>
      <c r="J1004" s="55" t="s">
        <v>2248</v>
      </c>
      <c r="K1004" s="160" t="s">
        <v>2652</v>
      </c>
    </row>
    <row r="1005" ht="39" customHeight="1" spans="1:11">
      <c r="A1005" s="55">
        <v>8</v>
      </c>
      <c r="B1005" s="154" t="s">
        <v>2653</v>
      </c>
      <c r="C1005" s="53" t="s">
        <v>2649</v>
      </c>
      <c r="D1005" s="155" t="s">
        <v>1128</v>
      </c>
      <c r="E1005" s="155" t="s">
        <v>2458</v>
      </c>
      <c r="F1005" s="156">
        <v>48.27</v>
      </c>
      <c r="G1005" s="55">
        <f t="shared" si="1"/>
        <v>48.27</v>
      </c>
      <c r="H1005" s="61" t="s">
        <v>2633</v>
      </c>
      <c r="I1005" s="61" t="s">
        <v>2634</v>
      </c>
      <c r="J1005" s="55" t="s">
        <v>2248</v>
      </c>
      <c r="K1005" s="160" t="s">
        <v>2654</v>
      </c>
    </row>
    <row r="1006" ht="39" customHeight="1" spans="1:11">
      <c r="A1006" s="55">
        <v>9</v>
      </c>
      <c r="B1006" s="154" t="s">
        <v>2655</v>
      </c>
      <c r="C1006" s="53" t="s">
        <v>2656</v>
      </c>
      <c r="D1006" s="155" t="s">
        <v>1128</v>
      </c>
      <c r="E1006" s="155" t="s">
        <v>2458</v>
      </c>
      <c r="F1006" s="156">
        <v>48</v>
      </c>
      <c r="G1006" s="55">
        <f t="shared" si="1"/>
        <v>48</v>
      </c>
      <c r="H1006" s="61" t="s">
        <v>2633</v>
      </c>
      <c r="I1006" s="61" t="s">
        <v>2634</v>
      </c>
      <c r="J1006" s="55" t="s">
        <v>2248</v>
      </c>
      <c r="K1006" s="160" t="s">
        <v>2657</v>
      </c>
    </row>
    <row r="1007" ht="39" customHeight="1" spans="1:11">
      <c r="A1007" s="55">
        <v>10</v>
      </c>
      <c r="B1007" s="154" t="s">
        <v>2658</v>
      </c>
      <c r="C1007" s="53" t="s">
        <v>2659</v>
      </c>
      <c r="D1007" s="155" t="s">
        <v>1128</v>
      </c>
      <c r="E1007" s="155" t="s">
        <v>2458</v>
      </c>
      <c r="F1007" s="156">
        <v>1.5</v>
      </c>
      <c r="G1007" s="55">
        <f t="shared" si="1"/>
        <v>1.5</v>
      </c>
      <c r="H1007" s="61" t="s">
        <v>2633</v>
      </c>
      <c r="I1007" s="61" t="s">
        <v>2634</v>
      </c>
      <c r="J1007" s="55" t="s">
        <v>621</v>
      </c>
      <c r="K1007" s="160" t="s">
        <v>2660</v>
      </c>
    </row>
    <row r="1008" ht="71" customHeight="1" spans="1:11">
      <c r="A1008" s="55">
        <v>11</v>
      </c>
      <c r="B1008" s="154" t="s">
        <v>2661</v>
      </c>
      <c r="C1008" s="53" t="s">
        <v>2662</v>
      </c>
      <c r="D1008" s="155" t="s">
        <v>1128</v>
      </c>
      <c r="E1008" s="155" t="s">
        <v>1818</v>
      </c>
      <c r="F1008" s="156">
        <v>513</v>
      </c>
      <c r="G1008" s="55">
        <v>513</v>
      </c>
      <c r="H1008" s="61" t="s">
        <v>2633</v>
      </c>
      <c r="I1008" s="61" t="s">
        <v>2634</v>
      </c>
      <c r="J1008" s="55" t="s">
        <v>2248</v>
      </c>
      <c r="K1008" s="160" t="s">
        <v>2663</v>
      </c>
    </row>
    <row r="1009" ht="39" customHeight="1" spans="1:11">
      <c r="A1009" s="55">
        <v>12</v>
      </c>
      <c r="B1009" s="154" t="s">
        <v>2664</v>
      </c>
      <c r="C1009" s="53" t="s">
        <v>2649</v>
      </c>
      <c r="D1009" s="155" t="s">
        <v>1128</v>
      </c>
      <c r="E1009" s="155" t="s">
        <v>1818</v>
      </c>
      <c r="F1009" s="156">
        <v>71</v>
      </c>
      <c r="G1009" s="55">
        <f t="shared" ref="G1009:G1015" si="2">F1009</f>
        <v>71</v>
      </c>
      <c r="H1009" s="61" t="s">
        <v>2633</v>
      </c>
      <c r="I1009" s="61" t="s">
        <v>2634</v>
      </c>
      <c r="J1009" s="55" t="s">
        <v>2248</v>
      </c>
      <c r="K1009" s="160" t="s">
        <v>2665</v>
      </c>
    </row>
    <row r="1010" ht="39" customHeight="1" spans="1:11">
      <c r="A1010" s="55">
        <v>13</v>
      </c>
      <c r="B1010" s="154" t="s">
        <v>2666</v>
      </c>
      <c r="C1010" s="53" t="s">
        <v>2649</v>
      </c>
      <c r="D1010" s="155" t="s">
        <v>1128</v>
      </c>
      <c r="E1010" s="155" t="s">
        <v>1818</v>
      </c>
      <c r="F1010" s="156">
        <v>66</v>
      </c>
      <c r="G1010" s="55">
        <f t="shared" si="2"/>
        <v>66</v>
      </c>
      <c r="H1010" s="61" t="s">
        <v>2633</v>
      </c>
      <c r="I1010" s="61" t="s">
        <v>2634</v>
      </c>
      <c r="J1010" s="55" t="s">
        <v>2248</v>
      </c>
      <c r="K1010" s="160" t="s">
        <v>2667</v>
      </c>
    </row>
    <row r="1011" ht="39" customHeight="1" spans="1:11">
      <c r="A1011" s="55">
        <v>14</v>
      </c>
      <c r="B1011" s="154" t="s">
        <v>2668</v>
      </c>
      <c r="C1011" s="53" t="s">
        <v>2659</v>
      </c>
      <c r="D1011" s="155" t="s">
        <v>1128</v>
      </c>
      <c r="E1011" s="155" t="s">
        <v>1818</v>
      </c>
      <c r="F1011" s="156">
        <v>15</v>
      </c>
      <c r="G1011" s="55">
        <f t="shared" si="2"/>
        <v>15</v>
      </c>
      <c r="H1011" s="61" t="s">
        <v>2633</v>
      </c>
      <c r="I1011" s="61" t="s">
        <v>2634</v>
      </c>
      <c r="J1011" s="55" t="s">
        <v>621</v>
      </c>
      <c r="K1011" s="160" t="s">
        <v>2669</v>
      </c>
    </row>
    <row r="1012" ht="39" customHeight="1" spans="1:11">
      <c r="A1012" s="55">
        <v>15</v>
      </c>
      <c r="B1012" s="154" t="s">
        <v>2670</v>
      </c>
      <c r="C1012" s="53" t="s">
        <v>2659</v>
      </c>
      <c r="D1012" s="155" t="s">
        <v>1128</v>
      </c>
      <c r="E1012" s="155" t="s">
        <v>1818</v>
      </c>
      <c r="F1012" s="156">
        <v>5</v>
      </c>
      <c r="G1012" s="55">
        <f t="shared" si="2"/>
        <v>5</v>
      </c>
      <c r="H1012" s="61" t="s">
        <v>2633</v>
      </c>
      <c r="I1012" s="61" t="s">
        <v>2634</v>
      </c>
      <c r="J1012" s="55" t="s">
        <v>621</v>
      </c>
      <c r="K1012" s="160" t="s">
        <v>2671</v>
      </c>
    </row>
    <row r="1013" ht="39" customHeight="1" spans="1:11">
      <c r="A1013" s="55">
        <v>16</v>
      </c>
      <c r="B1013" s="154" t="s">
        <v>2672</v>
      </c>
      <c r="C1013" s="53" t="s">
        <v>2659</v>
      </c>
      <c r="D1013" s="155" t="s">
        <v>1128</v>
      </c>
      <c r="E1013" s="155" t="s">
        <v>1818</v>
      </c>
      <c r="F1013" s="156">
        <v>10</v>
      </c>
      <c r="G1013" s="55">
        <f t="shared" si="2"/>
        <v>10</v>
      </c>
      <c r="H1013" s="61" t="s">
        <v>2633</v>
      </c>
      <c r="I1013" s="61" t="s">
        <v>2634</v>
      </c>
      <c r="J1013" s="55" t="s">
        <v>621</v>
      </c>
      <c r="K1013" s="160" t="s">
        <v>2673</v>
      </c>
    </row>
    <row r="1014" ht="39" customHeight="1" spans="1:11">
      <c r="A1014" s="55">
        <v>17</v>
      </c>
      <c r="B1014" s="154" t="s">
        <v>2674</v>
      </c>
      <c r="C1014" s="53" t="s">
        <v>2659</v>
      </c>
      <c r="D1014" s="155" t="s">
        <v>1128</v>
      </c>
      <c r="E1014" s="155" t="s">
        <v>1818</v>
      </c>
      <c r="F1014" s="156">
        <v>15</v>
      </c>
      <c r="G1014" s="55">
        <f t="shared" si="2"/>
        <v>15</v>
      </c>
      <c r="H1014" s="61" t="s">
        <v>2633</v>
      </c>
      <c r="I1014" s="61" t="s">
        <v>2634</v>
      </c>
      <c r="J1014" s="55" t="s">
        <v>621</v>
      </c>
      <c r="K1014" s="160" t="s">
        <v>2675</v>
      </c>
    </row>
    <row r="1015" ht="31" customHeight="1" spans="1:11">
      <c r="A1015" s="55">
        <v>18</v>
      </c>
      <c r="B1015" s="154" t="s">
        <v>2676</v>
      </c>
      <c r="C1015" s="53" t="s">
        <v>2677</v>
      </c>
      <c r="D1015" s="155" t="s">
        <v>1128</v>
      </c>
      <c r="E1015" s="155" t="s">
        <v>2678</v>
      </c>
      <c r="F1015" s="156">
        <v>180</v>
      </c>
      <c r="G1015" s="55">
        <f t="shared" si="2"/>
        <v>180</v>
      </c>
      <c r="H1015" s="61" t="s">
        <v>2633</v>
      </c>
      <c r="I1015" s="61" t="s">
        <v>2634</v>
      </c>
      <c r="J1015" s="55" t="s">
        <v>2248</v>
      </c>
      <c r="K1015" s="160" t="s">
        <v>2679</v>
      </c>
    </row>
    <row r="1016" ht="86" customHeight="1" spans="1:11">
      <c r="A1016" s="55">
        <v>19</v>
      </c>
      <c r="B1016" s="154" t="s">
        <v>2680</v>
      </c>
      <c r="C1016" s="53" t="s">
        <v>2681</v>
      </c>
      <c r="D1016" s="155" t="s">
        <v>1128</v>
      </c>
      <c r="E1016" s="155" t="s">
        <v>1815</v>
      </c>
      <c r="F1016" s="156">
        <v>566</v>
      </c>
      <c r="G1016" s="55">
        <v>566</v>
      </c>
      <c r="H1016" s="61" t="s">
        <v>2633</v>
      </c>
      <c r="I1016" s="61" t="s">
        <v>2634</v>
      </c>
      <c r="J1016" s="55" t="s">
        <v>2248</v>
      </c>
      <c r="K1016" s="160" t="s">
        <v>2682</v>
      </c>
    </row>
    <row r="1017" ht="39" customHeight="1" spans="1:11">
      <c r="A1017" s="55">
        <v>20</v>
      </c>
      <c r="B1017" s="154" t="s">
        <v>2683</v>
      </c>
      <c r="C1017" s="53" t="s">
        <v>2684</v>
      </c>
      <c r="D1017" s="155" t="s">
        <v>1128</v>
      </c>
      <c r="E1017" s="155" t="s">
        <v>1815</v>
      </c>
      <c r="F1017" s="156">
        <v>266</v>
      </c>
      <c r="G1017" s="55">
        <f t="shared" ref="G1017:G1023" si="3">F1017</f>
        <v>266</v>
      </c>
      <c r="H1017" s="61" t="s">
        <v>2633</v>
      </c>
      <c r="I1017" s="61" t="s">
        <v>2634</v>
      </c>
      <c r="J1017" s="55" t="s">
        <v>2248</v>
      </c>
      <c r="K1017" s="160" t="s">
        <v>2685</v>
      </c>
    </row>
    <row r="1018" ht="39" customHeight="1" spans="1:11">
      <c r="A1018" s="55">
        <v>21</v>
      </c>
      <c r="B1018" s="154" t="s">
        <v>2686</v>
      </c>
      <c r="C1018" s="53" t="s">
        <v>2659</v>
      </c>
      <c r="D1018" s="155" t="s">
        <v>1128</v>
      </c>
      <c r="E1018" s="155" t="s">
        <v>1815</v>
      </c>
      <c r="F1018" s="156">
        <v>13</v>
      </c>
      <c r="G1018" s="55">
        <f t="shared" si="3"/>
        <v>13</v>
      </c>
      <c r="H1018" s="61" t="s">
        <v>2633</v>
      </c>
      <c r="I1018" s="61" t="s">
        <v>2634</v>
      </c>
      <c r="J1018" s="55" t="s">
        <v>621</v>
      </c>
      <c r="K1018" s="160" t="s">
        <v>2687</v>
      </c>
    </row>
    <row r="1019" ht="39" customHeight="1" spans="1:11">
      <c r="A1019" s="55">
        <v>22</v>
      </c>
      <c r="B1019" s="154" t="s">
        <v>2688</v>
      </c>
      <c r="C1019" s="53" t="s">
        <v>2659</v>
      </c>
      <c r="D1019" s="155" t="s">
        <v>1128</v>
      </c>
      <c r="E1019" s="155" t="s">
        <v>1815</v>
      </c>
      <c r="F1019" s="156">
        <v>13</v>
      </c>
      <c r="G1019" s="55">
        <f t="shared" si="3"/>
        <v>13</v>
      </c>
      <c r="H1019" s="61" t="s">
        <v>2633</v>
      </c>
      <c r="I1019" s="61" t="s">
        <v>2634</v>
      </c>
      <c r="J1019" s="55" t="s">
        <v>621</v>
      </c>
      <c r="K1019" s="160" t="s">
        <v>2689</v>
      </c>
    </row>
    <row r="1020" ht="39" customHeight="1" spans="1:11">
      <c r="A1020" s="55">
        <v>23</v>
      </c>
      <c r="B1020" s="154" t="s">
        <v>2690</v>
      </c>
      <c r="C1020" s="53" t="s">
        <v>2659</v>
      </c>
      <c r="D1020" s="155" t="s">
        <v>1128</v>
      </c>
      <c r="E1020" s="155" t="s">
        <v>1815</v>
      </c>
      <c r="F1020" s="156">
        <v>13</v>
      </c>
      <c r="G1020" s="55">
        <f t="shared" si="3"/>
        <v>13</v>
      </c>
      <c r="H1020" s="61" t="s">
        <v>2633</v>
      </c>
      <c r="I1020" s="61" t="s">
        <v>2634</v>
      </c>
      <c r="J1020" s="55" t="s">
        <v>621</v>
      </c>
      <c r="K1020" s="160" t="s">
        <v>2691</v>
      </c>
    </row>
    <row r="1021" ht="39" customHeight="1" spans="1:11">
      <c r="A1021" s="55">
        <v>24</v>
      </c>
      <c r="B1021" s="154" t="s">
        <v>2692</v>
      </c>
      <c r="C1021" s="53" t="s">
        <v>2693</v>
      </c>
      <c r="D1021" s="155" t="s">
        <v>1128</v>
      </c>
      <c r="E1021" s="155" t="s">
        <v>1815</v>
      </c>
      <c r="F1021" s="156">
        <v>371</v>
      </c>
      <c r="G1021" s="55">
        <f t="shared" si="3"/>
        <v>371</v>
      </c>
      <c r="H1021" s="61" t="s">
        <v>2633</v>
      </c>
      <c r="I1021" s="61" t="s">
        <v>2634</v>
      </c>
      <c r="J1021" s="55" t="s">
        <v>2248</v>
      </c>
      <c r="K1021" s="160" t="s">
        <v>2694</v>
      </c>
    </row>
    <row r="1022" ht="39" customHeight="1" spans="1:11">
      <c r="A1022" s="55">
        <v>25</v>
      </c>
      <c r="B1022" s="154" t="s">
        <v>2695</v>
      </c>
      <c r="C1022" s="53" t="s">
        <v>2696</v>
      </c>
      <c r="D1022" s="155" t="s">
        <v>1128</v>
      </c>
      <c r="E1022" s="155" t="s">
        <v>1815</v>
      </c>
      <c r="F1022" s="156">
        <v>386</v>
      </c>
      <c r="G1022" s="55">
        <f t="shared" si="3"/>
        <v>386</v>
      </c>
      <c r="H1022" s="61" t="s">
        <v>2633</v>
      </c>
      <c r="I1022" s="61" t="s">
        <v>2634</v>
      </c>
      <c r="J1022" s="55" t="s">
        <v>2248</v>
      </c>
      <c r="K1022" s="160" t="s">
        <v>2697</v>
      </c>
    </row>
    <row r="1023" ht="39" customHeight="1" spans="1:11">
      <c r="A1023" s="55">
        <v>26</v>
      </c>
      <c r="B1023" s="154" t="s">
        <v>2698</v>
      </c>
      <c r="C1023" s="53" t="s">
        <v>2696</v>
      </c>
      <c r="D1023" s="155" t="s">
        <v>1128</v>
      </c>
      <c r="E1023" s="155" t="s">
        <v>1815</v>
      </c>
      <c r="F1023" s="156">
        <v>386</v>
      </c>
      <c r="G1023" s="55">
        <f t="shared" si="3"/>
        <v>386</v>
      </c>
      <c r="H1023" s="61" t="s">
        <v>2633</v>
      </c>
      <c r="I1023" s="61" t="s">
        <v>2634</v>
      </c>
      <c r="J1023" s="55" t="s">
        <v>2248</v>
      </c>
      <c r="K1023" s="160" t="s">
        <v>2699</v>
      </c>
    </row>
    <row r="1024" ht="65" customHeight="1" spans="1:11">
      <c r="A1024" s="55">
        <v>27</v>
      </c>
      <c r="B1024" s="154" t="s">
        <v>2700</v>
      </c>
      <c r="C1024" s="53" t="s">
        <v>2701</v>
      </c>
      <c r="D1024" s="155" t="s">
        <v>1128</v>
      </c>
      <c r="E1024" s="155" t="s">
        <v>1818</v>
      </c>
      <c r="F1024" s="156">
        <v>789</v>
      </c>
      <c r="G1024" s="55">
        <v>789</v>
      </c>
      <c r="H1024" s="61" t="s">
        <v>2633</v>
      </c>
      <c r="I1024" s="61" t="s">
        <v>2634</v>
      </c>
      <c r="J1024" s="55" t="s">
        <v>2248</v>
      </c>
      <c r="K1024" s="160" t="s">
        <v>2702</v>
      </c>
    </row>
    <row r="1025" ht="39" customHeight="1" spans="1:11">
      <c r="A1025" s="55">
        <v>28</v>
      </c>
      <c r="B1025" s="154" t="s">
        <v>2703</v>
      </c>
      <c r="C1025" s="53" t="s">
        <v>2704</v>
      </c>
      <c r="D1025" s="155" t="s">
        <v>1128</v>
      </c>
      <c r="E1025" s="155" t="s">
        <v>1818</v>
      </c>
      <c r="F1025" s="156">
        <v>60.65</v>
      </c>
      <c r="G1025" s="55">
        <f t="shared" ref="G1025:G1029" si="4">F1025</f>
        <v>60.65</v>
      </c>
      <c r="H1025" s="61" t="s">
        <v>2633</v>
      </c>
      <c r="I1025" s="61" t="s">
        <v>2634</v>
      </c>
      <c r="J1025" s="55" t="s">
        <v>2248</v>
      </c>
      <c r="K1025" s="160" t="s">
        <v>2705</v>
      </c>
    </row>
    <row r="1026" ht="39" customHeight="1" spans="1:11">
      <c r="A1026" s="55">
        <v>29</v>
      </c>
      <c r="B1026" s="154" t="s">
        <v>2706</v>
      </c>
      <c r="C1026" s="53" t="s">
        <v>2707</v>
      </c>
      <c r="D1026" s="155" t="s">
        <v>1128</v>
      </c>
      <c r="E1026" s="155" t="s">
        <v>1818</v>
      </c>
      <c r="F1026" s="156">
        <v>11.1</v>
      </c>
      <c r="G1026" s="55">
        <f t="shared" si="4"/>
        <v>11.1</v>
      </c>
      <c r="H1026" s="61" t="s">
        <v>2633</v>
      </c>
      <c r="I1026" s="61" t="s">
        <v>2634</v>
      </c>
      <c r="J1026" s="55" t="s">
        <v>621</v>
      </c>
      <c r="K1026" s="160" t="s">
        <v>2708</v>
      </c>
    </row>
    <row r="1027" ht="39" customHeight="1" spans="1:11">
      <c r="A1027" s="55">
        <v>30</v>
      </c>
      <c r="B1027" s="154" t="s">
        <v>2709</v>
      </c>
      <c r="C1027" s="53" t="s">
        <v>2659</v>
      </c>
      <c r="D1027" s="155" t="s">
        <v>1128</v>
      </c>
      <c r="E1027" s="155" t="s">
        <v>1818</v>
      </c>
      <c r="F1027" s="156">
        <v>4.2</v>
      </c>
      <c r="G1027" s="55">
        <f t="shared" si="4"/>
        <v>4.2</v>
      </c>
      <c r="H1027" s="61" t="s">
        <v>2633</v>
      </c>
      <c r="I1027" s="61" t="s">
        <v>2634</v>
      </c>
      <c r="J1027" s="55" t="s">
        <v>621</v>
      </c>
      <c r="K1027" s="160" t="s">
        <v>2710</v>
      </c>
    </row>
    <row r="1028" ht="39" customHeight="1" spans="1:11">
      <c r="A1028" s="55">
        <v>31</v>
      </c>
      <c r="B1028" s="154" t="s">
        <v>2711</v>
      </c>
      <c r="C1028" s="53" t="s">
        <v>2712</v>
      </c>
      <c r="D1028" s="155" t="s">
        <v>1128</v>
      </c>
      <c r="E1028" s="155" t="s">
        <v>1818</v>
      </c>
      <c r="F1028" s="156">
        <v>12.4</v>
      </c>
      <c r="G1028" s="55">
        <f t="shared" si="4"/>
        <v>12.4</v>
      </c>
      <c r="H1028" s="61" t="s">
        <v>2633</v>
      </c>
      <c r="I1028" s="61" t="s">
        <v>2634</v>
      </c>
      <c r="J1028" s="55" t="s">
        <v>621</v>
      </c>
      <c r="K1028" s="160" t="s">
        <v>2713</v>
      </c>
    </row>
    <row r="1029" ht="39" customHeight="1" spans="1:11">
      <c r="A1029" s="55">
        <v>32</v>
      </c>
      <c r="B1029" s="154" t="s">
        <v>2714</v>
      </c>
      <c r="C1029" s="53" t="s">
        <v>2715</v>
      </c>
      <c r="D1029" s="155" t="s">
        <v>1128</v>
      </c>
      <c r="E1029" s="155" t="s">
        <v>1818</v>
      </c>
      <c r="F1029" s="156">
        <v>17</v>
      </c>
      <c r="G1029" s="55">
        <f t="shared" si="4"/>
        <v>17</v>
      </c>
      <c r="H1029" s="61" t="s">
        <v>2633</v>
      </c>
      <c r="I1029" s="61" t="s">
        <v>2634</v>
      </c>
      <c r="J1029" s="55" t="s">
        <v>621</v>
      </c>
      <c r="K1029" s="160" t="s">
        <v>2716</v>
      </c>
    </row>
    <row r="1030" ht="63" customHeight="1" spans="1:11">
      <c r="A1030" s="55">
        <v>33</v>
      </c>
      <c r="B1030" s="154" t="s">
        <v>2717</v>
      </c>
      <c r="C1030" s="53" t="s">
        <v>2718</v>
      </c>
      <c r="D1030" s="155" t="s">
        <v>1128</v>
      </c>
      <c r="E1030" s="155" t="s">
        <v>2469</v>
      </c>
      <c r="F1030" s="156">
        <v>270</v>
      </c>
      <c r="G1030" s="55">
        <v>270</v>
      </c>
      <c r="H1030" s="61" t="s">
        <v>2633</v>
      </c>
      <c r="I1030" s="61" t="s">
        <v>2634</v>
      </c>
      <c r="J1030" s="55" t="s">
        <v>2248</v>
      </c>
      <c r="K1030" s="160" t="s">
        <v>2719</v>
      </c>
    </row>
    <row r="1031" ht="44" customHeight="1" spans="1:11">
      <c r="A1031" s="55">
        <v>34</v>
      </c>
      <c r="B1031" s="154" t="s">
        <v>2720</v>
      </c>
      <c r="C1031" s="53" t="s">
        <v>2693</v>
      </c>
      <c r="D1031" s="155" t="s">
        <v>1128</v>
      </c>
      <c r="E1031" s="155" t="s">
        <v>2469</v>
      </c>
      <c r="F1031" s="156">
        <v>366.2</v>
      </c>
      <c r="G1031" s="55">
        <f t="shared" ref="G1031:G1038" si="5">F1031</f>
        <v>366.2</v>
      </c>
      <c r="H1031" s="61" t="s">
        <v>2633</v>
      </c>
      <c r="I1031" s="61" t="s">
        <v>2634</v>
      </c>
      <c r="J1031" s="55" t="s">
        <v>2248</v>
      </c>
      <c r="K1031" s="160" t="s">
        <v>2721</v>
      </c>
    </row>
    <row r="1032" ht="95" customHeight="1" spans="1:11">
      <c r="A1032" s="55">
        <v>35</v>
      </c>
      <c r="B1032" s="154" t="s">
        <v>2722</v>
      </c>
      <c r="C1032" s="53" t="s">
        <v>2723</v>
      </c>
      <c r="D1032" s="155" t="s">
        <v>1128</v>
      </c>
      <c r="E1032" s="155" t="s">
        <v>2473</v>
      </c>
      <c r="F1032" s="156">
        <v>947</v>
      </c>
      <c r="G1032" s="55">
        <v>947</v>
      </c>
      <c r="H1032" s="61" t="s">
        <v>2633</v>
      </c>
      <c r="I1032" s="61" t="s">
        <v>2634</v>
      </c>
      <c r="J1032" s="55" t="s">
        <v>2248</v>
      </c>
      <c r="K1032" s="160" t="s">
        <v>2724</v>
      </c>
    </row>
    <row r="1033" ht="39" customHeight="1" spans="1:11">
      <c r="A1033" s="55">
        <v>36</v>
      </c>
      <c r="B1033" s="154" t="s">
        <v>2725</v>
      </c>
      <c r="C1033" s="53" t="s">
        <v>2726</v>
      </c>
      <c r="D1033" s="155" t="s">
        <v>1128</v>
      </c>
      <c r="E1033" s="155" t="s">
        <v>2473</v>
      </c>
      <c r="F1033" s="161">
        <v>25</v>
      </c>
      <c r="G1033" s="55">
        <f t="shared" si="5"/>
        <v>25</v>
      </c>
      <c r="H1033" s="61" t="s">
        <v>2633</v>
      </c>
      <c r="I1033" s="61" t="s">
        <v>2634</v>
      </c>
      <c r="J1033" s="55" t="s">
        <v>621</v>
      </c>
      <c r="K1033" s="160" t="s">
        <v>2727</v>
      </c>
    </row>
    <row r="1034" ht="39" customHeight="1" spans="1:11">
      <c r="A1034" s="55">
        <v>37</v>
      </c>
      <c r="B1034" s="154" t="s">
        <v>2728</v>
      </c>
      <c r="C1034" s="53" t="s">
        <v>2729</v>
      </c>
      <c r="D1034" s="155" t="s">
        <v>1128</v>
      </c>
      <c r="E1034" s="155" t="s">
        <v>2473</v>
      </c>
      <c r="F1034" s="156">
        <v>63.5</v>
      </c>
      <c r="G1034" s="55">
        <f t="shared" si="5"/>
        <v>63.5</v>
      </c>
      <c r="H1034" s="61" t="s">
        <v>2633</v>
      </c>
      <c r="I1034" s="61" t="s">
        <v>2634</v>
      </c>
      <c r="J1034" s="55" t="s">
        <v>2248</v>
      </c>
      <c r="K1034" s="160" t="s">
        <v>2730</v>
      </c>
    </row>
    <row r="1035" ht="39" customHeight="1" spans="1:11">
      <c r="A1035" s="55">
        <v>38</v>
      </c>
      <c r="B1035" s="154" t="s">
        <v>2731</v>
      </c>
      <c r="C1035" s="53" t="s">
        <v>2693</v>
      </c>
      <c r="D1035" s="155" t="s">
        <v>1128</v>
      </c>
      <c r="E1035" s="155" t="s">
        <v>2473</v>
      </c>
      <c r="F1035" s="156">
        <v>205</v>
      </c>
      <c r="G1035" s="55">
        <f t="shared" si="5"/>
        <v>205</v>
      </c>
      <c r="H1035" s="61" t="s">
        <v>2633</v>
      </c>
      <c r="I1035" s="61" t="s">
        <v>2634</v>
      </c>
      <c r="J1035" s="55" t="s">
        <v>2248</v>
      </c>
      <c r="K1035" s="160" t="s">
        <v>2732</v>
      </c>
    </row>
    <row r="1036" ht="39" customHeight="1" spans="1:11">
      <c r="A1036" s="55">
        <v>39</v>
      </c>
      <c r="B1036" s="154" t="s">
        <v>2733</v>
      </c>
      <c r="C1036" s="53" t="s">
        <v>2734</v>
      </c>
      <c r="D1036" s="155" t="s">
        <v>1128</v>
      </c>
      <c r="E1036" s="155" t="s">
        <v>2473</v>
      </c>
      <c r="F1036" s="156">
        <v>54.5</v>
      </c>
      <c r="G1036" s="55">
        <f t="shared" si="5"/>
        <v>54.5</v>
      </c>
      <c r="H1036" s="61" t="s">
        <v>2633</v>
      </c>
      <c r="I1036" s="61" t="s">
        <v>2634</v>
      </c>
      <c r="J1036" s="55" t="s">
        <v>2248</v>
      </c>
      <c r="K1036" s="160" t="s">
        <v>2735</v>
      </c>
    </row>
    <row r="1037" ht="39" customHeight="1" spans="1:11">
      <c r="A1037" s="55">
        <v>40</v>
      </c>
      <c r="B1037" s="154" t="s">
        <v>2736</v>
      </c>
      <c r="C1037" s="53" t="s">
        <v>2659</v>
      </c>
      <c r="D1037" s="155" t="s">
        <v>1128</v>
      </c>
      <c r="E1037" s="155" t="s">
        <v>2473</v>
      </c>
      <c r="F1037" s="156">
        <v>7.9</v>
      </c>
      <c r="G1037" s="55">
        <f t="shared" si="5"/>
        <v>7.9</v>
      </c>
      <c r="H1037" s="61" t="s">
        <v>2633</v>
      </c>
      <c r="I1037" s="61" t="s">
        <v>2634</v>
      </c>
      <c r="J1037" s="55" t="s">
        <v>621</v>
      </c>
      <c r="K1037" s="160" t="s">
        <v>2737</v>
      </c>
    </row>
    <row r="1038" ht="39" customHeight="1" spans="1:11">
      <c r="A1038" s="55">
        <v>41</v>
      </c>
      <c r="B1038" s="154" t="s">
        <v>2738</v>
      </c>
      <c r="C1038" s="53" t="s">
        <v>2659</v>
      </c>
      <c r="D1038" s="155" t="s">
        <v>1128</v>
      </c>
      <c r="E1038" s="155" t="s">
        <v>2473</v>
      </c>
      <c r="F1038" s="156">
        <v>7.5</v>
      </c>
      <c r="G1038" s="55">
        <f t="shared" si="5"/>
        <v>7.5</v>
      </c>
      <c r="H1038" s="61" t="s">
        <v>2633</v>
      </c>
      <c r="I1038" s="61" t="s">
        <v>2634</v>
      </c>
      <c r="J1038" s="55" t="s">
        <v>621</v>
      </c>
      <c r="K1038" s="160" t="s">
        <v>2739</v>
      </c>
    </row>
    <row r="1039" ht="76" customHeight="1" spans="1:11">
      <c r="A1039" s="55">
        <v>42</v>
      </c>
      <c r="B1039" s="162" t="s">
        <v>2740</v>
      </c>
      <c r="C1039" s="53" t="s">
        <v>2741</v>
      </c>
      <c r="D1039" s="155" t="s">
        <v>1128</v>
      </c>
      <c r="E1039" s="155" t="s">
        <v>1930</v>
      </c>
      <c r="F1039" s="163">
        <v>195</v>
      </c>
      <c r="G1039" s="55">
        <v>195</v>
      </c>
      <c r="H1039" s="61" t="s">
        <v>2633</v>
      </c>
      <c r="I1039" s="61" t="s">
        <v>2634</v>
      </c>
      <c r="J1039" s="55" t="s">
        <v>2248</v>
      </c>
      <c r="K1039" s="166" t="s">
        <v>2742</v>
      </c>
    </row>
    <row r="1040" ht="39" customHeight="1" spans="1:11">
      <c r="A1040" s="55">
        <v>43</v>
      </c>
      <c r="B1040" s="162" t="s">
        <v>2743</v>
      </c>
      <c r="C1040" s="53" t="s">
        <v>2659</v>
      </c>
      <c r="D1040" s="155" t="s">
        <v>1128</v>
      </c>
      <c r="E1040" s="155" t="s">
        <v>1930</v>
      </c>
      <c r="F1040" s="163">
        <v>35.9</v>
      </c>
      <c r="G1040" s="55">
        <f t="shared" ref="G1040:G1050" si="6">F1040</f>
        <v>35.9</v>
      </c>
      <c r="H1040" s="61" t="s">
        <v>2633</v>
      </c>
      <c r="I1040" s="61" t="s">
        <v>2634</v>
      </c>
      <c r="J1040" s="55" t="s">
        <v>2248</v>
      </c>
      <c r="K1040" s="166" t="s">
        <v>2744</v>
      </c>
    </row>
    <row r="1041" ht="39" customHeight="1" spans="1:11">
      <c r="A1041" s="55">
        <v>44</v>
      </c>
      <c r="B1041" s="162" t="s">
        <v>2745</v>
      </c>
      <c r="C1041" s="53" t="s">
        <v>2659</v>
      </c>
      <c r="D1041" s="155" t="s">
        <v>1128</v>
      </c>
      <c r="E1041" s="155" t="s">
        <v>1930</v>
      </c>
      <c r="F1041" s="163">
        <v>6.65</v>
      </c>
      <c r="G1041" s="55">
        <f t="shared" si="6"/>
        <v>6.65</v>
      </c>
      <c r="H1041" s="61" t="s">
        <v>2633</v>
      </c>
      <c r="I1041" s="61" t="s">
        <v>2634</v>
      </c>
      <c r="J1041" s="55" t="s">
        <v>621</v>
      </c>
      <c r="K1041" s="166" t="s">
        <v>2746</v>
      </c>
    </row>
    <row r="1042" ht="39" customHeight="1" spans="1:11">
      <c r="A1042" s="55">
        <v>45</v>
      </c>
      <c r="B1042" s="162" t="s">
        <v>2747</v>
      </c>
      <c r="C1042" s="53" t="s">
        <v>2748</v>
      </c>
      <c r="D1042" s="155" t="s">
        <v>1128</v>
      </c>
      <c r="E1042" s="155" t="s">
        <v>1930</v>
      </c>
      <c r="F1042" s="163">
        <v>45.2</v>
      </c>
      <c r="G1042" s="55">
        <f t="shared" si="6"/>
        <v>45.2</v>
      </c>
      <c r="H1042" s="61" t="s">
        <v>2633</v>
      </c>
      <c r="I1042" s="61" t="s">
        <v>2634</v>
      </c>
      <c r="J1042" s="55" t="s">
        <v>2248</v>
      </c>
      <c r="K1042" s="166" t="s">
        <v>2749</v>
      </c>
    </row>
    <row r="1043" ht="39" customHeight="1" spans="1:11">
      <c r="A1043" s="55">
        <v>46</v>
      </c>
      <c r="B1043" s="162" t="s">
        <v>2750</v>
      </c>
      <c r="C1043" s="53" t="s">
        <v>2751</v>
      </c>
      <c r="D1043" s="155" t="s">
        <v>1128</v>
      </c>
      <c r="E1043" s="155" t="s">
        <v>1930</v>
      </c>
      <c r="F1043" s="163">
        <v>22.6</v>
      </c>
      <c r="G1043" s="55">
        <f t="shared" si="6"/>
        <v>22.6</v>
      </c>
      <c r="H1043" s="61" t="s">
        <v>2633</v>
      </c>
      <c r="I1043" s="61" t="s">
        <v>2634</v>
      </c>
      <c r="J1043" s="55" t="s">
        <v>2248</v>
      </c>
      <c r="K1043" s="166" t="s">
        <v>2752</v>
      </c>
    </row>
    <row r="1044" ht="39" customHeight="1" spans="1:11">
      <c r="A1044" s="55">
        <v>47</v>
      </c>
      <c r="B1044" s="162" t="s">
        <v>2753</v>
      </c>
      <c r="C1044" s="53" t="s">
        <v>2751</v>
      </c>
      <c r="D1044" s="155" t="s">
        <v>1128</v>
      </c>
      <c r="E1044" s="155" t="s">
        <v>1930</v>
      </c>
      <c r="F1044" s="163">
        <v>22.6</v>
      </c>
      <c r="G1044" s="55">
        <f t="shared" si="6"/>
        <v>22.6</v>
      </c>
      <c r="H1044" s="61" t="s">
        <v>2633</v>
      </c>
      <c r="I1044" s="61" t="s">
        <v>2634</v>
      </c>
      <c r="J1044" s="55" t="s">
        <v>2248</v>
      </c>
      <c r="K1044" s="166" t="s">
        <v>2754</v>
      </c>
    </row>
    <row r="1045" ht="39" customHeight="1" spans="1:11">
      <c r="A1045" s="55">
        <v>48</v>
      </c>
      <c r="B1045" s="162" t="s">
        <v>2755</v>
      </c>
      <c r="C1045" s="53" t="s">
        <v>2751</v>
      </c>
      <c r="D1045" s="155" t="s">
        <v>1128</v>
      </c>
      <c r="E1045" s="155" t="s">
        <v>1930</v>
      </c>
      <c r="F1045" s="163">
        <v>22.6</v>
      </c>
      <c r="G1045" s="55">
        <f t="shared" si="6"/>
        <v>22.6</v>
      </c>
      <c r="H1045" s="61" t="s">
        <v>2633</v>
      </c>
      <c r="I1045" s="61" t="s">
        <v>2634</v>
      </c>
      <c r="J1045" s="55" t="s">
        <v>2248</v>
      </c>
      <c r="K1045" s="166" t="s">
        <v>2756</v>
      </c>
    </row>
    <row r="1046" ht="39" customHeight="1" spans="1:11">
      <c r="A1046" s="55">
        <v>49</v>
      </c>
      <c r="B1046" s="162" t="s">
        <v>2757</v>
      </c>
      <c r="C1046" s="53" t="s">
        <v>2751</v>
      </c>
      <c r="D1046" s="155" t="s">
        <v>1128</v>
      </c>
      <c r="E1046" s="155" t="s">
        <v>1930</v>
      </c>
      <c r="F1046" s="163">
        <v>22.6</v>
      </c>
      <c r="G1046" s="55">
        <f t="shared" si="6"/>
        <v>22.6</v>
      </c>
      <c r="H1046" s="61" t="s">
        <v>2633</v>
      </c>
      <c r="I1046" s="61" t="s">
        <v>2634</v>
      </c>
      <c r="J1046" s="55" t="s">
        <v>2248</v>
      </c>
      <c r="K1046" s="166" t="s">
        <v>2758</v>
      </c>
    </row>
    <row r="1047" ht="39" customHeight="1" spans="1:11">
      <c r="A1047" s="55">
        <v>50</v>
      </c>
      <c r="B1047" s="162" t="s">
        <v>2759</v>
      </c>
      <c r="C1047" s="53" t="s">
        <v>2751</v>
      </c>
      <c r="D1047" s="155" t="s">
        <v>1128</v>
      </c>
      <c r="E1047" s="155" t="s">
        <v>1930</v>
      </c>
      <c r="F1047" s="163">
        <v>22.6</v>
      </c>
      <c r="G1047" s="55">
        <f t="shared" si="6"/>
        <v>22.6</v>
      </c>
      <c r="H1047" s="61" t="s">
        <v>2633</v>
      </c>
      <c r="I1047" s="61" t="s">
        <v>2634</v>
      </c>
      <c r="J1047" s="55" t="s">
        <v>2248</v>
      </c>
      <c r="K1047" s="166" t="s">
        <v>2760</v>
      </c>
    </row>
    <row r="1048" ht="39" customHeight="1" spans="1:11">
      <c r="A1048" s="55">
        <v>51</v>
      </c>
      <c r="B1048" s="162" t="s">
        <v>2761</v>
      </c>
      <c r="C1048" s="53" t="s">
        <v>2659</v>
      </c>
      <c r="D1048" s="155" t="s">
        <v>1128</v>
      </c>
      <c r="E1048" s="155" t="s">
        <v>1930</v>
      </c>
      <c r="F1048" s="163">
        <v>8.8</v>
      </c>
      <c r="G1048" s="55">
        <f t="shared" si="6"/>
        <v>8.8</v>
      </c>
      <c r="H1048" s="61" t="s">
        <v>2633</v>
      </c>
      <c r="I1048" s="61" t="s">
        <v>2634</v>
      </c>
      <c r="J1048" s="55" t="s">
        <v>621</v>
      </c>
      <c r="K1048" s="166" t="s">
        <v>2762</v>
      </c>
    </row>
    <row r="1049" ht="39" customHeight="1" spans="1:11">
      <c r="A1049" s="55">
        <v>52</v>
      </c>
      <c r="B1049" s="162" t="s">
        <v>2763</v>
      </c>
      <c r="C1049" s="53" t="s">
        <v>2659</v>
      </c>
      <c r="D1049" s="155" t="s">
        <v>1128</v>
      </c>
      <c r="E1049" s="155" t="s">
        <v>1930</v>
      </c>
      <c r="F1049" s="163">
        <v>4.3</v>
      </c>
      <c r="G1049" s="55">
        <f t="shared" si="6"/>
        <v>4.3</v>
      </c>
      <c r="H1049" s="61" t="s">
        <v>2633</v>
      </c>
      <c r="I1049" s="61" t="s">
        <v>2634</v>
      </c>
      <c r="J1049" s="55" t="s">
        <v>621</v>
      </c>
      <c r="K1049" s="166" t="s">
        <v>2764</v>
      </c>
    </row>
    <row r="1050" ht="39" customHeight="1" spans="1:11">
      <c r="A1050" s="55">
        <v>53</v>
      </c>
      <c r="B1050" s="162" t="s">
        <v>2765</v>
      </c>
      <c r="C1050" s="53" t="s">
        <v>2751</v>
      </c>
      <c r="D1050" s="155" t="s">
        <v>1128</v>
      </c>
      <c r="E1050" s="155" t="s">
        <v>1930</v>
      </c>
      <c r="F1050" s="163">
        <v>26.8</v>
      </c>
      <c r="G1050" s="55">
        <f t="shared" si="6"/>
        <v>26.8</v>
      </c>
      <c r="H1050" s="61" t="s">
        <v>2633</v>
      </c>
      <c r="I1050" s="61" t="s">
        <v>2634</v>
      </c>
      <c r="J1050" s="55" t="s">
        <v>2248</v>
      </c>
      <c r="K1050" s="166" t="s">
        <v>2766</v>
      </c>
    </row>
    <row r="1051" ht="72" customHeight="1" spans="1:11">
      <c r="A1051" s="55">
        <v>54</v>
      </c>
      <c r="B1051" s="154" t="s">
        <v>2767</v>
      </c>
      <c r="C1051" s="53" t="s">
        <v>2768</v>
      </c>
      <c r="D1051" s="155" t="s">
        <v>1128</v>
      </c>
      <c r="E1051" s="155" t="s">
        <v>2769</v>
      </c>
      <c r="F1051" s="156">
        <v>293</v>
      </c>
      <c r="G1051" s="55">
        <v>293</v>
      </c>
      <c r="H1051" s="61" t="s">
        <v>2633</v>
      </c>
      <c r="I1051" s="61" t="s">
        <v>2634</v>
      </c>
      <c r="J1051" s="55" t="s">
        <v>2248</v>
      </c>
      <c r="K1051" s="160" t="s">
        <v>2770</v>
      </c>
    </row>
    <row r="1052" ht="39" customHeight="1" spans="1:11">
      <c r="A1052" s="55">
        <v>55</v>
      </c>
      <c r="B1052" s="154" t="s">
        <v>2771</v>
      </c>
      <c r="C1052" s="53" t="s">
        <v>2659</v>
      </c>
      <c r="D1052" s="155" t="s">
        <v>1128</v>
      </c>
      <c r="E1052" s="155" t="s">
        <v>2769</v>
      </c>
      <c r="F1052" s="156">
        <v>11</v>
      </c>
      <c r="G1052" s="55">
        <f t="shared" ref="G1052:G1054" si="7">F1052</f>
        <v>11</v>
      </c>
      <c r="H1052" s="61" t="s">
        <v>2633</v>
      </c>
      <c r="I1052" s="61" t="s">
        <v>2634</v>
      </c>
      <c r="J1052" s="55" t="s">
        <v>621</v>
      </c>
      <c r="K1052" s="160" t="s">
        <v>2772</v>
      </c>
    </row>
    <row r="1053" ht="39" customHeight="1" spans="1:11">
      <c r="A1053" s="55">
        <v>56</v>
      </c>
      <c r="B1053" s="154" t="s">
        <v>2773</v>
      </c>
      <c r="C1053" s="53" t="s">
        <v>2659</v>
      </c>
      <c r="D1053" s="155" t="s">
        <v>1128</v>
      </c>
      <c r="E1053" s="155" t="s">
        <v>2769</v>
      </c>
      <c r="F1053" s="156">
        <v>11.6</v>
      </c>
      <c r="G1053" s="55">
        <f t="shared" si="7"/>
        <v>11.6</v>
      </c>
      <c r="H1053" s="61" t="s">
        <v>2633</v>
      </c>
      <c r="I1053" s="61" t="s">
        <v>2634</v>
      </c>
      <c r="J1053" s="55" t="s">
        <v>621</v>
      </c>
      <c r="K1053" s="160" t="s">
        <v>2774</v>
      </c>
    </row>
    <row r="1054" ht="39" customHeight="1" spans="1:11">
      <c r="A1054" s="55">
        <v>57</v>
      </c>
      <c r="B1054" s="154" t="s">
        <v>2775</v>
      </c>
      <c r="C1054" s="53" t="s">
        <v>2659</v>
      </c>
      <c r="D1054" s="155" t="s">
        <v>1128</v>
      </c>
      <c r="E1054" s="155" t="s">
        <v>2488</v>
      </c>
      <c r="F1054" s="161">
        <v>0.9</v>
      </c>
      <c r="G1054" s="55">
        <f t="shared" si="7"/>
        <v>0.9</v>
      </c>
      <c r="H1054" s="61" t="s">
        <v>2633</v>
      </c>
      <c r="I1054" s="61" t="s">
        <v>2634</v>
      </c>
      <c r="J1054" s="55" t="s">
        <v>621</v>
      </c>
      <c r="K1054" s="160" t="s">
        <v>2776</v>
      </c>
    </row>
    <row r="1055" ht="70" customHeight="1" spans="1:11">
      <c r="A1055" s="55">
        <v>58</v>
      </c>
      <c r="B1055" s="154" t="s">
        <v>2777</v>
      </c>
      <c r="C1055" s="53" t="s">
        <v>2778</v>
      </c>
      <c r="D1055" s="155" t="s">
        <v>1128</v>
      </c>
      <c r="E1055" s="155" t="s">
        <v>2488</v>
      </c>
      <c r="F1055" s="161">
        <v>240</v>
      </c>
      <c r="G1055" s="55">
        <v>240</v>
      </c>
      <c r="H1055" s="61" t="s">
        <v>2633</v>
      </c>
      <c r="I1055" s="61" t="s">
        <v>2634</v>
      </c>
      <c r="J1055" s="55" t="s">
        <v>2248</v>
      </c>
      <c r="K1055" s="160" t="s">
        <v>2779</v>
      </c>
    </row>
    <row r="1056" ht="39" customHeight="1" spans="1:11">
      <c r="A1056" s="55">
        <v>59</v>
      </c>
      <c r="B1056" s="154" t="s">
        <v>2780</v>
      </c>
      <c r="C1056" s="53" t="s">
        <v>2781</v>
      </c>
      <c r="D1056" s="155" t="s">
        <v>1128</v>
      </c>
      <c r="E1056" s="155" t="s">
        <v>2488</v>
      </c>
      <c r="F1056" s="161">
        <v>52.59</v>
      </c>
      <c r="G1056" s="55">
        <f t="shared" ref="G1056:G1064" si="8">F1056</f>
        <v>52.59</v>
      </c>
      <c r="H1056" s="61" t="s">
        <v>2633</v>
      </c>
      <c r="I1056" s="61" t="s">
        <v>2634</v>
      </c>
      <c r="J1056" s="55" t="s">
        <v>2248</v>
      </c>
      <c r="K1056" s="160" t="s">
        <v>2782</v>
      </c>
    </row>
    <row r="1057" ht="39" customHeight="1" spans="1:11">
      <c r="A1057" s="55">
        <v>60</v>
      </c>
      <c r="B1057" s="154" t="s">
        <v>2783</v>
      </c>
      <c r="C1057" s="53" t="s">
        <v>2659</v>
      </c>
      <c r="D1057" s="155" t="s">
        <v>1128</v>
      </c>
      <c r="E1057" s="155" t="s">
        <v>2488</v>
      </c>
      <c r="F1057" s="161">
        <v>4.8</v>
      </c>
      <c r="G1057" s="55">
        <f t="shared" si="8"/>
        <v>4.8</v>
      </c>
      <c r="H1057" s="61" t="s">
        <v>2633</v>
      </c>
      <c r="I1057" s="61" t="s">
        <v>2634</v>
      </c>
      <c r="J1057" s="55" t="s">
        <v>621</v>
      </c>
      <c r="K1057" s="160" t="s">
        <v>2784</v>
      </c>
    </row>
    <row r="1058" ht="39" customHeight="1" spans="1:11">
      <c r="A1058" s="55">
        <v>61</v>
      </c>
      <c r="B1058" s="154" t="s">
        <v>2785</v>
      </c>
      <c r="C1058" s="53" t="s">
        <v>2786</v>
      </c>
      <c r="D1058" s="155" t="s">
        <v>1128</v>
      </c>
      <c r="E1058" s="155" t="s">
        <v>2488</v>
      </c>
      <c r="F1058" s="161">
        <v>18.3</v>
      </c>
      <c r="G1058" s="55">
        <f t="shared" si="8"/>
        <v>18.3</v>
      </c>
      <c r="H1058" s="61" t="s">
        <v>2633</v>
      </c>
      <c r="I1058" s="61" t="s">
        <v>2634</v>
      </c>
      <c r="J1058" s="55" t="s">
        <v>621</v>
      </c>
      <c r="K1058" s="160" t="s">
        <v>2787</v>
      </c>
    </row>
    <row r="1059" ht="39" customHeight="1" spans="1:11">
      <c r="A1059" s="55">
        <v>62</v>
      </c>
      <c r="B1059" s="154" t="s">
        <v>2788</v>
      </c>
      <c r="C1059" s="53" t="s">
        <v>2789</v>
      </c>
      <c r="D1059" s="155" t="s">
        <v>1128</v>
      </c>
      <c r="E1059" s="155" t="s">
        <v>2483</v>
      </c>
      <c r="F1059" s="161">
        <v>1</v>
      </c>
      <c r="G1059" s="55">
        <f t="shared" si="8"/>
        <v>1</v>
      </c>
      <c r="H1059" s="61" t="s">
        <v>2633</v>
      </c>
      <c r="I1059" s="61" t="s">
        <v>2634</v>
      </c>
      <c r="J1059" s="55" t="s">
        <v>621</v>
      </c>
      <c r="K1059" s="160" t="s">
        <v>2790</v>
      </c>
    </row>
    <row r="1060" ht="39" customHeight="1" spans="1:11">
      <c r="A1060" s="55">
        <v>63</v>
      </c>
      <c r="B1060" s="154" t="s">
        <v>2791</v>
      </c>
      <c r="C1060" s="53" t="s">
        <v>2792</v>
      </c>
      <c r="D1060" s="155" t="s">
        <v>1128</v>
      </c>
      <c r="E1060" s="155" t="s">
        <v>2483</v>
      </c>
      <c r="F1060" s="161">
        <v>163.44</v>
      </c>
      <c r="G1060" s="55">
        <f t="shared" si="8"/>
        <v>163.44</v>
      </c>
      <c r="H1060" s="61" t="s">
        <v>2633</v>
      </c>
      <c r="I1060" s="61" t="s">
        <v>2634</v>
      </c>
      <c r="J1060" s="55" t="s">
        <v>2248</v>
      </c>
      <c r="K1060" s="167" t="s">
        <v>2793</v>
      </c>
    </row>
    <row r="1061" ht="39" customHeight="1" spans="1:11">
      <c r="A1061" s="55">
        <v>64</v>
      </c>
      <c r="B1061" s="154" t="s">
        <v>2794</v>
      </c>
      <c r="C1061" s="53" t="s">
        <v>2795</v>
      </c>
      <c r="D1061" s="155" t="s">
        <v>1128</v>
      </c>
      <c r="E1061" s="155" t="s">
        <v>2483</v>
      </c>
      <c r="F1061" s="161">
        <v>215.75</v>
      </c>
      <c r="G1061" s="55">
        <f t="shared" si="8"/>
        <v>215.75</v>
      </c>
      <c r="H1061" s="61" t="s">
        <v>2633</v>
      </c>
      <c r="I1061" s="61" t="s">
        <v>2634</v>
      </c>
      <c r="J1061" s="55" t="s">
        <v>2248</v>
      </c>
      <c r="K1061" s="160" t="s">
        <v>2796</v>
      </c>
    </row>
    <row r="1062" ht="39" customHeight="1" spans="1:11">
      <c r="A1062" s="55">
        <v>65</v>
      </c>
      <c r="B1062" s="154" t="s">
        <v>2797</v>
      </c>
      <c r="C1062" s="53" t="s">
        <v>2659</v>
      </c>
      <c r="D1062" s="155" t="s">
        <v>1128</v>
      </c>
      <c r="E1062" s="155" t="s">
        <v>2483</v>
      </c>
      <c r="F1062" s="161">
        <v>10.5</v>
      </c>
      <c r="G1062" s="55">
        <f t="shared" si="8"/>
        <v>10.5</v>
      </c>
      <c r="H1062" s="61" t="s">
        <v>2633</v>
      </c>
      <c r="I1062" s="61" t="s">
        <v>2634</v>
      </c>
      <c r="J1062" s="55" t="s">
        <v>621</v>
      </c>
      <c r="K1062" s="160" t="s">
        <v>2798</v>
      </c>
    </row>
    <row r="1063" ht="39" customHeight="1" spans="1:11">
      <c r="A1063" s="55">
        <v>66</v>
      </c>
      <c r="B1063" s="154" t="s">
        <v>2799</v>
      </c>
      <c r="C1063" s="53" t="s">
        <v>2659</v>
      </c>
      <c r="D1063" s="155" t="s">
        <v>1128</v>
      </c>
      <c r="E1063" s="155" t="s">
        <v>2483</v>
      </c>
      <c r="F1063" s="156">
        <v>2</v>
      </c>
      <c r="G1063" s="55">
        <f t="shared" si="8"/>
        <v>2</v>
      </c>
      <c r="H1063" s="61" t="s">
        <v>2633</v>
      </c>
      <c r="I1063" s="61" t="s">
        <v>2634</v>
      </c>
      <c r="J1063" s="55" t="s">
        <v>621</v>
      </c>
      <c r="K1063" s="160" t="s">
        <v>2800</v>
      </c>
    </row>
    <row r="1064" ht="39" customHeight="1" spans="1:11">
      <c r="A1064" s="55">
        <v>67</v>
      </c>
      <c r="B1064" s="154" t="s">
        <v>2801</v>
      </c>
      <c r="C1064" s="53" t="s">
        <v>2659</v>
      </c>
      <c r="D1064" s="155" t="s">
        <v>1128</v>
      </c>
      <c r="E1064" s="155" t="s">
        <v>2483</v>
      </c>
      <c r="F1064" s="161">
        <v>10.38</v>
      </c>
      <c r="G1064" s="55">
        <f t="shared" si="8"/>
        <v>10.38</v>
      </c>
      <c r="H1064" s="61" t="s">
        <v>2633</v>
      </c>
      <c r="I1064" s="61" t="s">
        <v>2634</v>
      </c>
      <c r="J1064" s="55" t="s">
        <v>621</v>
      </c>
      <c r="K1064" s="160" t="s">
        <v>2802</v>
      </c>
    </row>
    <row r="1065" ht="69" customHeight="1" spans="1:11">
      <c r="A1065" s="55">
        <v>68</v>
      </c>
      <c r="B1065" s="154" t="s">
        <v>2803</v>
      </c>
      <c r="C1065" s="53" t="s">
        <v>2741</v>
      </c>
      <c r="D1065" s="155" t="s">
        <v>1128</v>
      </c>
      <c r="E1065" s="155" t="s">
        <v>2483</v>
      </c>
      <c r="F1065" s="161">
        <v>195</v>
      </c>
      <c r="G1065" s="55">
        <v>195</v>
      </c>
      <c r="H1065" s="61" t="s">
        <v>2633</v>
      </c>
      <c r="I1065" s="61" t="s">
        <v>2634</v>
      </c>
      <c r="J1065" s="55" t="s">
        <v>621</v>
      </c>
      <c r="K1065" s="160" t="s">
        <v>2804</v>
      </c>
    </row>
    <row r="1066" ht="39" customHeight="1" spans="1:11">
      <c r="A1066" s="55">
        <v>69</v>
      </c>
      <c r="B1066" s="154" t="s">
        <v>2805</v>
      </c>
      <c r="C1066" s="53" t="s">
        <v>2806</v>
      </c>
      <c r="D1066" s="155" t="s">
        <v>1128</v>
      </c>
      <c r="E1066" s="155" t="s">
        <v>1953</v>
      </c>
      <c r="F1066" s="156">
        <v>240</v>
      </c>
      <c r="G1066" s="55">
        <f t="shared" ref="G1066:G1069" si="9">F1066</f>
        <v>240</v>
      </c>
      <c r="H1066" s="61" t="s">
        <v>2633</v>
      </c>
      <c r="I1066" s="61" t="s">
        <v>2634</v>
      </c>
      <c r="J1066" s="55" t="s">
        <v>2248</v>
      </c>
      <c r="K1066" s="160" t="s">
        <v>2807</v>
      </c>
    </row>
    <row r="1067" ht="39" customHeight="1" spans="1:11">
      <c r="A1067" s="55">
        <v>70</v>
      </c>
      <c r="B1067" s="154" t="s">
        <v>2808</v>
      </c>
      <c r="C1067" s="53" t="s">
        <v>2806</v>
      </c>
      <c r="D1067" s="155" t="s">
        <v>1128</v>
      </c>
      <c r="E1067" s="155" t="s">
        <v>1953</v>
      </c>
      <c r="F1067" s="156">
        <v>240</v>
      </c>
      <c r="G1067" s="55">
        <f t="shared" si="9"/>
        <v>240</v>
      </c>
      <c r="H1067" s="61" t="s">
        <v>2633</v>
      </c>
      <c r="I1067" s="61" t="s">
        <v>2634</v>
      </c>
      <c r="J1067" s="55" t="s">
        <v>2248</v>
      </c>
      <c r="K1067" s="160" t="s">
        <v>2809</v>
      </c>
    </row>
    <row r="1068" ht="39" customHeight="1" spans="1:11">
      <c r="A1068" s="55">
        <v>71</v>
      </c>
      <c r="B1068" s="154" t="s">
        <v>2810</v>
      </c>
      <c r="C1068" s="53" t="s">
        <v>2806</v>
      </c>
      <c r="D1068" s="155" t="s">
        <v>1128</v>
      </c>
      <c r="E1068" s="155" t="s">
        <v>1953</v>
      </c>
      <c r="F1068" s="156">
        <v>240</v>
      </c>
      <c r="G1068" s="55">
        <f t="shared" si="9"/>
        <v>240</v>
      </c>
      <c r="H1068" s="61" t="s">
        <v>2633</v>
      </c>
      <c r="I1068" s="61" t="s">
        <v>2634</v>
      </c>
      <c r="J1068" s="55" t="s">
        <v>2248</v>
      </c>
      <c r="K1068" s="160" t="s">
        <v>2811</v>
      </c>
    </row>
    <row r="1069" ht="39" customHeight="1" spans="1:11">
      <c r="A1069" s="55">
        <v>72</v>
      </c>
      <c r="B1069" s="154" t="s">
        <v>2812</v>
      </c>
      <c r="C1069" s="53" t="s">
        <v>2813</v>
      </c>
      <c r="D1069" s="155" t="s">
        <v>1128</v>
      </c>
      <c r="E1069" s="155" t="s">
        <v>1953</v>
      </c>
      <c r="F1069" s="156">
        <v>55</v>
      </c>
      <c r="G1069" s="55">
        <f t="shared" si="9"/>
        <v>55</v>
      </c>
      <c r="H1069" s="61" t="s">
        <v>2633</v>
      </c>
      <c r="I1069" s="61" t="s">
        <v>2634</v>
      </c>
      <c r="J1069" s="55" t="s">
        <v>2248</v>
      </c>
      <c r="K1069" s="160" t="s">
        <v>2814</v>
      </c>
    </row>
    <row r="1070" ht="98" customHeight="1" spans="1:11">
      <c r="A1070" s="55">
        <v>73</v>
      </c>
      <c r="B1070" s="154" t="s">
        <v>2815</v>
      </c>
      <c r="C1070" s="53" t="s">
        <v>2816</v>
      </c>
      <c r="D1070" s="155" t="s">
        <v>1128</v>
      </c>
      <c r="E1070" s="155" t="s">
        <v>2476</v>
      </c>
      <c r="F1070" s="161">
        <v>785</v>
      </c>
      <c r="G1070" s="55">
        <v>785</v>
      </c>
      <c r="H1070" s="61" t="s">
        <v>2633</v>
      </c>
      <c r="I1070" s="61" t="s">
        <v>2634</v>
      </c>
      <c r="J1070" s="55" t="s">
        <v>2248</v>
      </c>
      <c r="K1070" s="160" t="s">
        <v>2817</v>
      </c>
    </row>
    <row r="1071" ht="39" customHeight="1" spans="1:11">
      <c r="A1071" s="55">
        <v>74</v>
      </c>
      <c r="B1071" s="154" t="s">
        <v>2818</v>
      </c>
      <c r="C1071" s="53" t="s">
        <v>2819</v>
      </c>
      <c r="D1071" s="155" t="s">
        <v>1128</v>
      </c>
      <c r="E1071" s="155" t="s">
        <v>2476</v>
      </c>
      <c r="F1071" s="161">
        <v>360</v>
      </c>
      <c r="G1071" s="55">
        <f>F1071</f>
        <v>360</v>
      </c>
      <c r="H1071" s="61" t="s">
        <v>2633</v>
      </c>
      <c r="I1071" s="61" t="s">
        <v>2634</v>
      </c>
      <c r="J1071" s="55" t="s">
        <v>2248</v>
      </c>
      <c r="K1071" s="160" t="s">
        <v>2820</v>
      </c>
    </row>
    <row r="1072" ht="81" customHeight="1" spans="1:11">
      <c r="A1072" s="55">
        <v>75</v>
      </c>
      <c r="B1072" s="154" t="s">
        <v>2821</v>
      </c>
      <c r="C1072" s="53" t="s">
        <v>2822</v>
      </c>
      <c r="D1072" s="155" t="s">
        <v>1128</v>
      </c>
      <c r="E1072" s="155" t="s">
        <v>1818</v>
      </c>
      <c r="F1072" s="161">
        <v>430</v>
      </c>
      <c r="G1072" s="55">
        <v>430</v>
      </c>
      <c r="H1072" s="61" t="s">
        <v>2633</v>
      </c>
      <c r="I1072" s="61" t="s">
        <v>2634</v>
      </c>
      <c r="J1072" s="55" t="s">
        <v>2248</v>
      </c>
      <c r="K1072" s="160" t="s">
        <v>2823</v>
      </c>
    </row>
    <row r="1073" ht="57" customHeight="1" spans="1:11">
      <c r="A1073" s="55">
        <v>76</v>
      </c>
      <c r="B1073" s="154" t="s">
        <v>2824</v>
      </c>
      <c r="C1073" s="53" t="s">
        <v>2825</v>
      </c>
      <c r="D1073" s="155" t="s">
        <v>1128</v>
      </c>
      <c r="E1073" s="155" t="s">
        <v>1818</v>
      </c>
      <c r="F1073" s="156">
        <v>122</v>
      </c>
      <c r="G1073" s="55">
        <f t="shared" ref="G1073:G1078" si="10">F1073</f>
        <v>122</v>
      </c>
      <c r="H1073" s="61" t="s">
        <v>2633</v>
      </c>
      <c r="I1073" s="61" t="s">
        <v>2634</v>
      </c>
      <c r="J1073" s="55" t="s">
        <v>2248</v>
      </c>
      <c r="K1073" s="160" t="s">
        <v>2826</v>
      </c>
    </row>
    <row r="1074" ht="69" customHeight="1" spans="1:11">
      <c r="A1074" s="55">
        <v>77</v>
      </c>
      <c r="B1074" s="154" t="s">
        <v>2827</v>
      </c>
      <c r="C1074" s="53" t="s">
        <v>2828</v>
      </c>
      <c r="D1074" s="155" t="s">
        <v>1128</v>
      </c>
      <c r="E1074" s="155" t="s">
        <v>1818</v>
      </c>
      <c r="F1074" s="164">
        <v>435</v>
      </c>
      <c r="G1074" s="55">
        <v>435</v>
      </c>
      <c r="H1074" s="61" t="s">
        <v>2633</v>
      </c>
      <c r="I1074" s="61" t="s">
        <v>2634</v>
      </c>
      <c r="J1074" s="55" t="s">
        <v>2248</v>
      </c>
      <c r="K1074" s="160" t="s">
        <v>2829</v>
      </c>
    </row>
    <row r="1075" ht="78" customHeight="1" spans="1:11">
      <c r="A1075" s="55">
        <v>78</v>
      </c>
      <c r="B1075" s="154" t="s">
        <v>2830</v>
      </c>
      <c r="C1075" s="53" t="s">
        <v>2831</v>
      </c>
      <c r="D1075" s="155" t="s">
        <v>1128</v>
      </c>
      <c r="E1075" s="155" t="s">
        <v>1818</v>
      </c>
      <c r="F1075" s="156">
        <v>255</v>
      </c>
      <c r="G1075" s="55">
        <v>255</v>
      </c>
      <c r="H1075" s="61" t="s">
        <v>2633</v>
      </c>
      <c r="I1075" s="61" t="s">
        <v>2634</v>
      </c>
      <c r="J1075" s="55" t="s">
        <v>2248</v>
      </c>
      <c r="K1075" s="160" t="s">
        <v>2832</v>
      </c>
    </row>
    <row r="1076" ht="74" customHeight="1" spans="1:11">
      <c r="A1076" s="55">
        <v>79</v>
      </c>
      <c r="B1076" s="154" t="s">
        <v>2833</v>
      </c>
      <c r="C1076" s="53" t="s">
        <v>2834</v>
      </c>
      <c r="D1076" s="155" t="s">
        <v>1128</v>
      </c>
      <c r="E1076" s="155" t="s">
        <v>1818</v>
      </c>
      <c r="F1076" s="156">
        <v>435</v>
      </c>
      <c r="G1076" s="55">
        <v>435</v>
      </c>
      <c r="H1076" s="61" t="s">
        <v>2633</v>
      </c>
      <c r="I1076" s="61" t="s">
        <v>2634</v>
      </c>
      <c r="J1076" s="55" t="s">
        <v>2248</v>
      </c>
      <c r="K1076" s="160" t="s">
        <v>2835</v>
      </c>
    </row>
    <row r="1077" ht="42" customHeight="1" spans="1:11">
      <c r="A1077" s="55">
        <v>80</v>
      </c>
      <c r="B1077" s="154" t="s">
        <v>2836</v>
      </c>
      <c r="C1077" s="53" t="s">
        <v>2712</v>
      </c>
      <c r="D1077" s="155" t="s">
        <v>1128</v>
      </c>
      <c r="E1077" s="155" t="s">
        <v>1818</v>
      </c>
      <c r="F1077" s="156">
        <v>151.2</v>
      </c>
      <c r="G1077" s="55">
        <f t="shared" si="10"/>
        <v>151.2</v>
      </c>
      <c r="H1077" s="61" t="s">
        <v>2633</v>
      </c>
      <c r="I1077" s="61" t="s">
        <v>2634</v>
      </c>
      <c r="J1077" s="55" t="s">
        <v>2248</v>
      </c>
      <c r="K1077" s="160" t="s">
        <v>2837</v>
      </c>
    </row>
    <row r="1078" ht="39" customHeight="1" spans="1:11">
      <c r="A1078" s="55">
        <v>81</v>
      </c>
      <c r="B1078" s="154" t="s">
        <v>2838</v>
      </c>
      <c r="C1078" s="53" t="s">
        <v>2839</v>
      </c>
      <c r="D1078" s="155" t="s">
        <v>1128</v>
      </c>
      <c r="E1078" s="155" t="s">
        <v>1818</v>
      </c>
      <c r="F1078" s="156">
        <v>56.8</v>
      </c>
      <c r="G1078" s="55">
        <f t="shared" si="10"/>
        <v>56.8</v>
      </c>
      <c r="H1078" s="61" t="s">
        <v>2633</v>
      </c>
      <c r="I1078" s="61" t="s">
        <v>2634</v>
      </c>
      <c r="J1078" s="55" t="s">
        <v>2248</v>
      </c>
      <c r="K1078" s="160" t="s">
        <v>2840</v>
      </c>
    </row>
    <row r="1079" ht="83" customHeight="1" spans="1:11">
      <c r="A1079" s="55">
        <v>82</v>
      </c>
      <c r="B1079" s="154" t="s">
        <v>2841</v>
      </c>
      <c r="C1079" s="53" t="s">
        <v>2828</v>
      </c>
      <c r="D1079" s="155" t="s">
        <v>1128</v>
      </c>
      <c r="E1079" s="155" t="s">
        <v>1818</v>
      </c>
      <c r="F1079" s="156">
        <v>435</v>
      </c>
      <c r="G1079" s="55">
        <v>435</v>
      </c>
      <c r="H1079" s="61" t="s">
        <v>2633</v>
      </c>
      <c r="I1079" s="61" t="s">
        <v>2634</v>
      </c>
      <c r="J1079" s="55" t="s">
        <v>2248</v>
      </c>
      <c r="K1079" s="160" t="s">
        <v>2842</v>
      </c>
    </row>
    <row r="1080" ht="65" customHeight="1" spans="1:11">
      <c r="A1080" s="55">
        <v>83</v>
      </c>
      <c r="B1080" s="154" t="s">
        <v>2843</v>
      </c>
      <c r="C1080" s="53" t="s">
        <v>2741</v>
      </c>
      <c r="D1080" s="155" t="s">
        <v>1128</v>
      </c>
      <c r="E1080" s="155" t="s">
        <v>1818</v>
      </c>
      <c r="F1080" s="156">
        <v>195</v>
      </c>
      <c r="G1080" s="55">
        <v>195</v>
      </c>
      <c r="H1080" s="61" t="s">
        <v>2633</v>
      </c>
      <c r="I1080" s="61" t="s">
        <v>2634</v>
      </c>
      <c r="J1080" s="55" t="s">
        <v>2248</v>
      </c>
      <c r="K1080" s="160" t="s">
        <v>2844</v>
      </c>
    </row>
    <row r="1081" ht="74" customHeight="1" spans="1:11">
      <c r="A1081" s="55">
        <v>84</v>
      </c>
      <c r="B1081" s="154" t="s">
        <v>2845</v>
      </c>
      <c r="C1081" s="53" t="s">
        <v>2846</v>
      </c>
      <c r="D1081" s="155" t="s">
        <v>1128</v>
      </c>
      <c r="E1081" s="155" t="s">
        <v>1818</v>
      </c>
      <c r="F1081" s="156">
        <v>235</v>
      </c>
      <c r="G1081" s="55">
        <v>235</v>
      </c>
      <c r="H1081" s="61" t="s">
        <v>2633</v>
      </c>
      <c r="I1081" s="61" t="s">
        <v>2634</v>
      </c>
      <c r="J1081" s="55" t="s">
        <v>2248</v>
      </c>
      <c r="K1081" s="160" t="s">
        <v>2847</v>
      </c>
    </row>
    <row r="1082" ht="72" customHeight="1" spans="1:11">
      <c r="A1082" s="55">
        <v>85</v>
      </c>
      <c r="B1082" s="154" t="s">
        <v>2848</v>
      </c>
      <c r="C1082" s="53" t="s">
        <v>2741</v>
      </c>
      <c r="D1082" s="155" t="s">
        <v>1128</v>
      </c>
      <c r="E1082" s="155" t="s">
        <v>1818</v>
      </c>
      <c r="F1082" s="156">
        <v>195</v>
      </c>
      <c r="G1082" s="55">
        <v>195</v>
      </c>
      <c r="H1082" s="61" t="s">
        <v>2633</v>
      </c>
      <c r="I1082" s="61" t="s">
        <v>2634</v>
      </c>
      <c r="J1082" s="55" t="s">
        <v>2248</v>
      </c>
      <c r="K1082" s="160" t="s">
        <v>2849</v>
      </c>
    </row>
    <row r="1083" ht="72" customHeight="1" spans="1:11">
      <c r="A1083" s="55">
        <v>86</v>
      </c>
      <c r="B1083" s="154" t="s">
        <v>2850</v>
      </c>
      <c r="C1083" s="53" t="s">
        <v>2741</v>
      </c>
      <c r="D1083" s="155" t="s">
        <v>1128</v>
      </c>
      <c r="E1083" s="155" t="s">
        <v>1818</v>
      </c>
      <c r="F1083" s="156">
        <v>195</v>
      </c>
      <c r="G1083" s="55">
        <v>195</v>
      </c>
      <c r="H1083" s="61" t="s">
        <v>2633</v>
      </c>
      <c r="I1083" s="61" t="s">
        <v>2634</v>
      </c>
      <c r="J1083" s="55" t="s">
        <v>2248</v>
      </c>
      <c r="K1083" s="160" t="s">
        <v>2851</v>
      </c>
    </row>
    <row r="1084" ht="36" spans="1:11">
      <c r="A1084" s="56" t="s">
        <v>735</v>
      </c>
      <c r="B1084" s="38" t="s">
        <v>2852</v>
      </c>
      <c r="C1084" s="35">
        <v>94</v>
      </c>
      <c r="D1084" s="35"/>
      <c r="E1084" s="35"/>
      <c r="F1084" s="35">
        <f>SUM(F1085:F1178)</f>
        <v>63218.363</v>
      </c>
      <c r="G1084" s="35">
        <f>SUM(G1085:G1178)</f>
        <v>63218.363</v>
      </c>
      <c r="H1084" s="35"/>
      <c r="I1084" s="35"/>
      <c r="J1084" s="35"/>
      <c r="K1084" s="51"/>
    </row>
    <row r="1085" ht="183" customHeight="1" spans="1:11">
      <c r="A1085" s="55">
        <v>87</v>
      </c>
      <c r="B1085" s="154" t="s">
        <v>2853</v>
      </c>
      <c r="C1085" s="53" t="s">
        <v>2854</v>
      </c>
      <c r="D1085" s="155" t="s">
        <v>1160</v>
      </c>
      <c r="E1085" s="155" t="s">
        <v>1818</v>
      </c>
      <c r="F1085" s="156">
        <v>21080</v>
      </c>
      <c r="G1085" s="55">
        <v>21080</v>
      </c>
      <c r="H1085" s="61" t="s">
        <v>2855</v>
      </c>
      <c r="I1085" s="61" t="s">
        <v>2856</v>
      </c>
      <c r="J1085" s="55" t="s">
        <v>2248</v>
      </c>
      <c r="K1085" s="160" t="s">
        <v>2857</v>
      </c>
    </row>
    <row r="1086" ht="143" customHeight="1" spans="1:11">
      <c r="A1086" s="55">
        <v>88</v>
      </c>
      <c r="B1086" s="154" t="s">
        <v>2858</v>
      </c>
      <c r="C1086" s="165" t="s">
        <v>2859</v>
      </c>
      <c r="D1086" s="155" t="s">
        <v>1128</v>
      </c>
      <c r="E1086" s="155" t="s">
        <v>2458</v>
      </c>
      <c r="F1086" s="156">
        <v>763</v>
      </c>
      <c r="G1086" s="55">
        <v>763</v>
      </c>
      <c r="H1086" s="61" t="s">
        <v>2633</v>
      </c>
      <c r="I1086" s="61" t="s">
        <v>2634</v>
      </c>
      <c r="J1086" s="55" t="s">
        <v>2248</v>
      </c>
      <c r="K1086" s="160" t="s">
        <v>2860</v>
      </c>
    </row>
    <row r="1087" ht="39" customHeight="1" spans="1:11">
      <c r="A1087" s="55">
        <v>89</v>
      </c>
      <c r="B1087" s="154" t="s">
        <v>2861</v>
      </c>
      <c r="C1087" s="53" t="s">
        <v>2862</v>
      </c>
      <c r="D1087" s="155" t="s">
        <v>1128</v>
      </c>
      <c r="E1087" s="155" t="s">
        <v>2458</v>
      </c>
      <c r="F1087" s="156">
        <v>69.74</v>
      </c>
      <c r="G1087" s="55">
        <f t="shared" ref="G1087:G1091" si="11">F1087</f>
        <v>69.74</v>
      </c>
      <c r="H1087" s="61" t="s">
        <v>2633</v>
      </c>
      <c r="I1087" s="61" t="s">
        <v>2634</v>
      </c>
      <c r="J1087" s="55" t="s">
        <v>2248</v>
      </c>
      <c r="K1087" s="160" t="s">
        <v>2863</v>
      </c>
    </row>
    <row r="1088" ht="39" customHeight="1" spans="1:11">
      <c r="A1088" s="55">
        <v>90</v>
      </c>
      <c r="B1088" s="154" t="s">
        <v>2864</v>
      </c>
      <c r="C1088" s="53" t="s">
        <v>2862</v>
      </c>
      <c r="D1088" s="155" t="s">
        <v>1128</v>
      </c>
      <c r="E1088" s="155" t="s">
        <v>2458</v>
      </c>
      <c r="F1088" s="156">
        <v>69.2</v>
      </c>
      <c r="G1088" s="55">
        <f t="shared" si="11"/>
        <v>69.2</v>
      </c>
      <c r="H1088" s="61" t="s">
        <v>2633</v>
      </c>
      <c r="I1088" s="61" t="s">
        <v>2634</v>
      </c>
      <c r="J1088" s="55" t="s">
        <v>2248</v>
      </c>
      <c r="K1088" s="160" t="s">
        <v>2865</v>
      </c>
    </row>
    <row r="1089" ht="39" customHeight="1" spans="1:11">
      <c r="A1089" s="55">
        <v>91</v>
      </c>
      <c r="B1089" s="154" t="s">
        <v>2866</v>
      </c>
      <c r="C1089" s="53" t="s">
        <v>2862</v>
      </c>
      <c r="D1089" s="155" t="s">
        <v>1128</v>
      </c>
      <c r="E1089" s="155" t="s">
        <v>2458</v>
      </c>
      <c r="F1089" s="156">
        <v>73.2</v>
      </c>
      <c r="G1089" s="55">
        <f t="shared" si="11"/>
        <v>73.2</v>
      </c>
      <c r="H1089" s="61" t="s">
        <v>2633</v>
      </c>
      <c r="I1089" s="61" t="s">
        <v>2634</v>
      </c>
      <c r="J1089" s="55" t="s">
        <v>2248</v>
      </c>
      <c r="K1089" s="160" t="s">
        <v>2867</v>
      </c>
    </row>
    <row r="1090" ht="39" customHeight="1" spans="1:11">
      <c r="A1090" s="55">
        <v>92</v>
      </c>
      <c r="B1090" s="154" t="s">
        <v>2868</v>
      </c>
      <c r="C1090" s="53" t="s">
        <v>2869</v>
      </c>
      <c r="D1090" s="155" t="s">
        <v>1128</v>
      </c>
      <c r="E1090" s="155" t="s">
        <v>2458</v>
      </c>
      <c r="F1090" s="156">
        <v>90.2</v>
      </c>
      <c r="G1090" s="55">
        <f t="shared" si="11"/>
        <v>90.2</v>
      </c>
      <c r="H1090" s="61" t="s">
        <v>2633</v>
      </c>
      <c r="I1090" s="61" t="s">
        <v>2634</v>
      </c>
      <c r="J1090" s="55" t="s">
        <v>2248</v>
      </c>
      <c r="K1090" s="160" t="s">
        <v>2870</v>
      </c>
    </row>
    <row r="1091" ht="39" customHeight="1" spans="1:11">
      <c r="A1091" s="55">
        <v>93</v>
      </c>
      <c r="B1091" s="154" t="s">
        <v>2871</v>
      </c>
      <c r="C1091" s="53" t="s">
        <v>2659</v>
      </c>
      <c r="D1091" s="155" t="s">
        <v>1128</v>
      </c>
      <c r="E1091" s="155" t="s">
        <v>2458</v>
      </c>
      <c r="F1091" s="156">
        <v>1.8</v>
      </c>
      <c r="G1091" s="55">
        <f t="shared" si="11"/>
        <v>1.8</v>
      </c>
      <c r="H1091" s="61" t="s">
        <v>2633</v>
      </c>
      <c r="I1091" s="61" t="s">
        <v>2634</v>
      </c>
      <c r="J1091" s="55" t="s">
        <v>621</v>
      </c>
      <c r="K1091" s="160" t="s">
        <v>2872</v>
      </c>
    </row>
    <row r="1092" ht="150" customHeight="1" spans="1:11">
      <c r="A1092" s="55">
        <v>94</v>
      </c>
      <c r="B1092" s="154" t="s">
        <v>2873</v>
      </c>
      <c r="C1092" s="53" t="s">
        <v>2874</v>
      </c>
      <c r="D1092" s="155" t="s">
        <v>1128</v>
      </c>
      <c r="E1092" s="155" t="s">
        <v>1818</v>
      </c>
      <c r="F1092" s="156">
        <v>1253</v>
      </c>
      <c r="G1092" s="55">
        <v>1253</v>
      </c>
      <c r="H1092" s="61" t="s">
        <v>2633</v>
      </c>
      <c r="I1092" s="61" t="s">
        <v>2634</v>
      </c>
      <c r="J1092" s="55" t="s">
        <v>2248</v>
      </c>
      <c r="K1092" s="160" t="s">
        <v>2875</v>
      </c>
    </row>
    <row r="1093" ht="39" customHeight="1" spans="1:11">
      <c r="A1093" s="55">
        <v>95</v>
      </c>
      <c r="B1093" s="154" t="s">
        <v>2876</v>
      </c>
      <c r="C1093" s="53" t="s">
        <v>2877</v>
      </c>
      <c r="D1093" s="155" t="s">
        <v>1128</v>
      </c>
      <c r="E1093" s="155" t="s">
        <v>1818</v>
      </c>
      <c r="F1093" s="156">
        <v>25.5</v>
      </c>
      <c r="G1093" s="55">
        <f t="shared" ref="G1093:G1098" si="12">F1093</f>
        <v>25.5</v>
      </c>
      <c r="H1093" s="61" t="s">
        <v>2633</v>
      </c>
      <c r="I1093" s="61" t="s">
        <v>2634</v>
      </c>
      <c r="J1093" s="55" t="s">
        <v>2248</v>
      </c>
      <c r="K1093" s="160" t="s">
        <v>2878</v>
      </c>
    </row>
    <row r="1094" ht="39" customHeight="1" spans="1:11">
      <c r="A1094" s="55">
        <v>96</v>
      </c>
      <c r="B1094" s="154" t="s">
        <v>2879</v>
      </c>
      <c r="C1094" s="53" t="s">
        <v>2659</v>
      </c>
      <c r="D1094" s="155" t="s">
        <v>1128</v>
      </c>
      <c r="E1094" s="155" t="s">
        <v>1818</v>
      </c>
      <c r="F1094" s="156">
        <v>10</v>
      </c>
      <c r="G1094" s="55">
        <f t="shared" si="12"/>
        <v>10</v>
      </c>
      <c r="H1094" s="61" t="s">
        <v>2633</v>
      </c>
      <c r="I1094" s="61" t="s">
        <v>2634</v>
      </c>
      <c r="J1094" s="55" t="s">
        <v>621</v>
      </c>
      <c r="K1094" s="160" t="s">
        <v>2880</v>
      </c>
    </row>
    <row r="1095" ht="39" customHeight="1" spans="1:11">
      <c r="A1095" s="55">
        <v>97</v>
      </c>
      <c r="B1095" s="154" t="s">
        <v>2881</v>
      </c>
      <c r="C1095" s="53" t="s">
        <v>2659</v>
      </c>
      <c r="D1095" s="155" t="s">
        <v>1128</v>
      </c>
      <c r="E1095" s="155" t="s">
        <v>1818</v>
      </c>
      <c r="F1095" s="156">
        <v>25</v>
      </c>
      <c r="G1095" s="55">
        <f t="shared" si="12"/>
        <v>25</v>
      </c>
      <c r="H1095" s="61" t="s">
        <v>2633</v>
      </c>
      <c r="I1095" s="61" t="s">
        <v>2634</v>
      </c>
      <c r="J1095" s="55" t="s">
        <v>2248</v>
      </c>
      <c r="K1095" s="160" t="s">
        <v>2882</v>
      </c>
    </row>
    <row r="1096" ht="39" customHeight="1" spans="1:11">
      <c r="A1096" s="55">
        <v>98</v>
      </c>
      <c r="B1096" s="154" t="s">
        <v>2883</v>
      </c>
      <c r="C1096" s="53" t="s">
        <v>2659</v>
      </c>
      <c r="D1096" s="155" t="s">
        <v>1128</v>
      </c>
      <c r="E1096" s="155" t="s">
        <v>1818</v>
      </c>
      <c r="F1096" s="156">
        <v>20</v>
      </c>
      <c r="G1096" s="55">
        <f t="shared" si="12"/>
        <v>20</v>
      </c>
      <c r="H1096" s="61" t="s">
        <v>2633</v>
      </c>
      <c r="I1096" s="61" t="s">
        <v>2634</v>
      </c>
      <c r="J1096" s="55" t="s">
        <v>2248</v>
      </c>
      <c r="K1096" s="160" t="s">
        <v>2884</v>
      </c>
    </row>
    <row r="1097" ht="39" customHeight="1" spans="1:11">
      <c r="A1097" s="55">
        <v>99</v>
      </c>
      <c r="B1097" s="154" t="s">
        <v>2885</v>
      </c>
      <c r="C1097" s="53" t="s">
        <v>2659</v>
      </c>
      <c r="D1097" s="155" t="s">
        <v>1128</v>
      </c>
      <c r="E1097" s="155" t="s">
        <v>1818</v>
      </c>
      <c r="F1097" s="156">
        <v>20</v>
      </c>
      <c r="G1097" s="55">
        <f t="shared" si="12"/>
        <v>20</v>
      </c>
      <c r="H1097" s="61" t="s">
        <v>2633</v>
      </c>
      <c r="I1097" s="61" t="s">
        <v>2634</v>
      </c>
      <c r="J1097" s="55" t="s">
        <v>2248</v>
      </c>
      <c r="K1097" s="160" t="s">
        <v>2886</v>
      </c>
    </row>
    <row r="1098" ht="39" customHeight="1" spans="1:11">
      <c r="A1098" s="55">
        <v>100</v>
      </c>
      <c r="B1098" s="154" t="s">
        <v>2887</v>
      </c>
      <c r="C1098" s="53" t="s">
        <v>2659</v>
      </c>
      <c r="D1098" s="155" t="s">
        <v>1128</v>
      </c>
      <c r="E1098" s="155" t="s">
        <v>1818</v>
      </c>
      <c r="F1098" s="156">
        <v>15</v>
      </c>
      <c r="G1098" s="55">
        <f t="shared" si="12"/>
        <v>15</v>
      </c>
      <c r="H1098" s="61" t="s">
        <v>2633</v>
      </c>
      <c r="I1098" s="61" t="s">
        <v>2634</v>
      </c>
      <c r="J1098" s="55" t="s">
        <v>621</v>
      </c>
      <c r="K1098" s="160" t="s">
        <v>2888</v>
      </c>
    </row>
    <row r="1099" ht="141" customHeight="1" spans="1:11">
      <c r="A1099" s="55">
        <v>101</v>
      </c>
      <c r="B1099" s="154" t="s">
        <v>2889</v>
      </c>
      <c r="C1099" s="53" t="s">
        <v>2890</v>
      </c>
      <c r="D1099" s="155" t="s">
        <v>1128</v>
      </c>
      <c r="E1099" s="155" t="s">
        <v>1818</v>
      </c>
      <c r="F1099" s="156">
        <v>847</v>
      </c>
      <c r="G1099" s="55">
        <v>847</v>
      </c>
      <c r="H1099" s="61" t="s">
        <v>2633</v>
      </c>
      <c r="I1099" s="61" t="s">
        <v>2634</v>
      </c>
      <c r="J1099" s="55" t="s">
        <v>2248</v>
      </c>
      <c r="K1099" s="160" t="s">
        <v>2891</v>
      </c>
    </row>
    <row r="1100" ht="138" customHeight="1" spans="1:11">
      <c r="A1100" s="55">
        <v>102</v>
      </c>
      <c r="B1100" s="154" t="s">
        <v>2892</v>
      </c>
      <c r="C1100" s="53" t="s">
        <v>2893</v>
      </c>
      <c r="D1100" s="155" t="s">
        <v>1128</v>
      </c>
      <c r="E1100" s="155" t="s">
        <v>2678</v>
      </c>
      <c r="F1100" s="156">
        <v>880</v>
      </c>
      <c r="G1100" s="55">
        <v>880</v>
      </c>
      <c r="H1100" s="61" t="s">
        <v>2633</v>
      </c>
      <c r="I1100" s="61" t="s">
        <v>2634</v>
      </c>
      <c r="J1100" s="55" t="s">
        <v>2248</v>
      </c>
      <c r="K1100" s="160" t="s">
        <v>2894</v>
      </c>
    </row>
    <row r="1101" ht="106" customHeight="1" spans="1:11">
      <c r="A1101" s="55">
        <v>103</v>
      </c>
      <c r="B1101" s="154" t="s">
        <v>2895</v>
      </c>
      <c r="C1101" s="53" t="s">
        <v>2896</v>
      </c>
      <c r="D1101" s="155" t="s">
        <v>1128</v>
      </c>
      <c r="E1101" s="155" t="s">
        <v>2678</v>
      </c>
      <c r="F1101" s="156">
        <v>470</v>
      </c>
      <c r="G1101" s="55">
        <v>470</v>
      </c>
      <c r="H1101" s="61" t="s">
        <v>2633</v>
      </c>
      <c r="I1101" s="61" t="s">
        <v>2634</v>
      </c>
      <c r="J1101" s="55" t="s">
        <v>2248</v>
      </c>
      <c r="K1101" s="160" t="s">
        <v>2897</v>
      </c>
    </row>
    <row r="1102" ht="39" customHeight="1" spans="1:11">
      <c r="A1102" s="55">
        <v>104</v>
      </c>
      <c r="B1102" s="154" t="s">
        <v>2898</v>
      </c>
      <c r="C1102" s="53" t="s">
        <v>2899</v>
      </c>
      <c r="D1102" s="155" t="s">
        <v>1128</v>
      </c>
      <c r="E1102" s="155" t="s">
        <v>2678</v>
      </c>
      <c r="F1102" s="156">
        <v>270</v>
      </c>
      <c r="G1102" s="55">
        <f t="shared" ref="G1102:G1105" si="13">F1102</f>
        <v>270</v>
      </c>
      <c r="H1102" s="61" t="s">
        <v>2633</v>
      </c>
      <c r="I1102" s="61" t="s">
        <v>2634</v>
      </c>
      <c r="J1102" s="55" t="s">
        <v>2248</v>
      </c>
      <c r="K1102" s="160" t="s">
        <v>2900</v>
      </c>
    </row>
    <row r="1103" ht="39" customHeight="1" spans="1:11">
      <c r="A1103" s="55">
        <v>105</v>
      </c>
      <c r="B1103" s="154" t="s">
        <v>2901</v>
      </c>
      <c r="C1103" s="53" t="s">
        <v>2899</v>
      </c>
      <c r="D1103" s="155" t="s">
        <v>1128</v>
      </c>
      <c r="E1103" s="155" t="s">
        <v>2678</v>
      </c>
      <c r="F1103" s="156">
        <v>270</v>
      </c>
      <c r="G1103" s="55">
        <f t="shared" si="13"/>
        <v>270</v>
      </c>
      <c r="H1103" s="61" t="s">
        <v>2633</v>
      </c>
      <c r="I1103" s="61" t="s">
        <v>2634</v>
      </c>
      <c r="J1103" s="55" t="s">
        <v>2248</v>
      </c>
      <c r="K1103" s="160" t="s">
        <v>2902</v>
      </c>
    </row>
    <row r="1104" ht="39" customHeight="1" spans="1:11">
      <c r="A1104" s="55">
        <v>106</v>
      </c>
      <c r="B1104" s="154" t="s">
        <v>2903</v>
      </c>
      <c r="C1104" s="53" t="s">
        <v>2904</v>
      </c>
      <c r="D1104" s="155" t="s">
        <v>1128</v>
      </c>
      <c r="E1104" s="155" t="s">
        <v>1815</v>
      </c>
      <c r="F1104" s="156">
        <v>90.7</v>
      </c>
      <c r="G1104" s="55">
        <f t="shared" si="13"/>
        <v>90.7</v>
      </c>
      <c r="H1104" s="61" t="s">
        <v>2633</v>
      </c>
      <c r="I1104" s="61" t="s">
        <v>2634</v>
      </c>
      <c r="J1104" s="55" t="s">
        <v>2248</v>
      </c>
      <c r="K1104" s="160" t="s">
        <v>2905</v>
      </c>
    </row>
    <row r="1105" ht="39" customHeight="1" spans="1:11">
      <c r="A1105" s="55">
        <v>107</v>
      </c>
      <c r="B1105" s="154" t="s">
        <v>2906</v>
      </c>
      <c r="C1105" s="53" t="s">
        <v>2907</v>
      </c>
      <c r="D1105" s="155" t="s">
        <v>1128</v>
      </c>
      <c r="E1105" s="155" t="s">
        <v>1815</v>
      </c>
      <c r="F1105" s="156">
        <v>404.7</v>
      </c>
      <c r="G1105" s="55">
        <f t="shared" si="13"/>
        <v>404.7</v>
      </c>
      <c r="H1105" s="61" t="s">
        <v>2633</v>
      </c>
      <c r="I1105" s="61" t="s">
        <v>2634</v>
      </c>
      <c r="J1105" s="55" t="s">
        <v>2248</v>
      </c>
      <c r="K1105" s="160" t="s">
        <v>2908</v>
      </c>
    </row>
    <row r="1106" ht="161" customHeight="1" spans="1:11">
      <c r="A1106" s="55">
        <v>108</v>
      </c>
      <c r="B1106" s="154" t="s">
        <v>2909</v>
      </c>
      <c r="C1106" s="53" t="s">
        <v>2910</v>
      </c>
      <c r="D1106" s="155" t="s">
        <v>1128</v>
      </c>
      <c r="E1106" s="155" t="s">
        <v>1815</v>
      </c>
      <c r="F1106" s="156">
        <v>1623</v>
      </c>
      <c r="G1106" s="55">
        <v>1623</v>
      </c>
      <c r="H1106" s="61" t="s">
        <v>2633</v>
      </c>
      <c r="I1106" s="61" t="s">
        <v>2634</v>
      </c>
      <c r="J1106" s="55" t="s">
        <v>2248</v>
      </c>
      <c r="K1106" s="160" t="s">
        <v>2911</v>
      </c>
    </row>
    <row r="1107" ht="39" customHeight="1" spans="1:11">
      <c r="A1107" s="55">
        <v>109</v>
      </c>
      <c r="B1107" s="154" t="s">
        <v>2912</v>
      </c>
      <c r="C1107" s="53" t="s">
        <v>2913</v>
      </c>
      <c r="D1107" s="155" t="s">
        <v>1128</v>
      </c>
      <c r="E1107" s="155" t="s">
        <v>1815</v>
      </c>
      <c r="F1107" s="156">
        <v>656.6</v>
      </c>
      <c r="G1107" s="55">
        <f t="shared" ref="G1107:G1111" si="14">F1107</f>
        <v>656.6</v>
      </c>
      <c r="H1107" s="61" t="s">
        <v>2633</v>
      </c>
      <c r="I1107" s="61" t="s">
        <v>2634</v>
      </c>
      <c r="J1107" s="55" t="s">
        <v>2248</v>
      </c>
      <c r="K1107" s="160" t="s">
        <v>2914</v>
      </c>
    </row>
    <row r="1108" ht="39" customHeight="1" spans="1:11">
      <c r="A1108" s="55">
        <v>110</v>
      </c>
      <c r="B1108" s="154" t="s">
        <v>2915</v>
      </c>
      <c r="C1108" s="53" t="s">
        <v>2916</v>
      </c>
      <c r="D1108" s="155" t="s">
        <v>1128</v>
      </c>
      <c r="E1108" s="155" t="s">
        <v>1815</v>
      </c>
      <c r="F1108" s="156">
        <v>380.2</v>
      </c>
      <c r="G1108" s="55">
        <f t="shared" si="14"/>
        <v>380.2</v>
      </c>
      <c r="H1108" s="61" t="s">
        <v>2633</v>
      </c>
      <c r="I1108" s="61" t="s">
        <v>2634</v>
      </c>
      <c r="J1108" s="55" t="s">
        <v>2248</v>
      </c>
      <c r="K1108" s="160" t="s">
        <v>2917</v>
      </c>
    </row>
    <row r="1109" ht="39" customHeight="1" spans="1:11">
      <c r="A1109" s="55">
        <v>111</v>
      </c>
      <c r="B1109" s="154" t="s">
        <v>2918</v>
      </c>
      <c r="C1109" s="53" t="s">
        <v>2825</v>
      </c>
      <c r="D1109" s="155" t="s">
        <v>1128</v>
      </c>
      <c r="E1109" s="155" t="s">
        <v>1815</v>
      </c>
      <c r="F1109" s="156">
        <v>181.5</v>
      </c>
      <c r="G1109" s="55">
        <f t="shared" si="14"/>
        <v>181.5</v>
      </c>
      <c r="H1109" s="61" t="s">
        <v>2633</v>
      </c>
      <c r="I1109" s="61" t="s">
        <v>2634</v>
      </c>
      <c r="J1109" s="55" t="s">
        <v>2248</v>
      </c>
      <c r="K1109" s="160" t="s">
        <v>2919</v>
      </c>
    </row>
    <row r="1110" ht="39" customHeight="1" spans="1:11">
      <c r="A1110" s="55">
        <v>112</v>
      </c>
      <c r="B1110" s="154" t="s">
        <v>2920</v>
      </c>
      <c r="C1110" s="53" t="s">
        <v>2659</v>
      </c>
      <c r="D1110" s="155" t="s">
        <v>1128</v>
      </c>
      <c r="E1110" s="155" t="s">
        <v>1815</v>
      </c>
      <c r="F1110" s="156">
        <v>11.5</v>
      </c>
      <c r="G1110" s="55">
        <f t="shared" si="14"/>
        <v>11.5</v>
      </c>
      <c r="H1110" s="61" t="s">
        <v>2633</v>
      </c>
      <c r="I1110" s="61" t="s">
        <v>2634</v>
      </c>
      <c r="J1110" s="55" t="s">
        <v>621</v>
      </c>
      <c r="K1110" s="160" t="s">
        <v>2921</v>
      </c>
    </row>
    <row r="1111" ht="39" customHeight="1" spans="1:11">
      <c r="A1111" s="55">
        <v>113</v>
      </c>
      <c r="B1111" s="154" t="s">
        <v>2922</v>
      </c>
      <c r="C1111" s="53" t="s">
        <v>2659</v>
      </c>
      <c r="D1111" s="155" t="s">
        <v>1128</v>
      </c>
      <c r="E1111" s="155" t="s">
        <v>1815</v>
      </c>
      <c r="F1111" s="156">
        <v>61.5</v>
      </c>
      <c r="G1111" s="55">
        <f t="shared" si="14"/>
        <v>61.5</v>
      </c>
      <c r="H1111" s="61" t="s">
        <v>2633</v>
      </c>
      <c r="I1111" s="61" t="s">
        <v>2634</v>
      </c>
      <c r="J1111" s="55" t="s">
        <v>2248</v>
      </c>
      <c r="K1111" s="160" t="s">
        <v>2923</v>
      </c>
    </row>
    <row r="1112" ht="156" customHeight="1" spans="1:11">
      <c r="A1112" s="55">
        <v>114</v>
      </c>
      <c r="B1112" s="154" t="s">
        <v>2924</v>
      </c>
      <c r="C1112" s="53" t="s">
        <v>2925</v>
      </c>
      <c r="D1112" s="155" t="s">
        <v>1128</v>
      </c>
      <c r="E1112" s="155" t="s">
        <v>1818</v>
      </c>
      <c r="F1112" s="156">
        <v>1756</v>
      </c>
      <c r="G1112" s="55">
        <v>1756</v>
      </c>
      <c r="H1112" s="61" t="s">
        <v>2633</v>
      </c>
      <c r="I1112" s="61" t="s">
        <v>2634</v>
      </c>
      <c r="J1112" s="55" t="s">
        <v>2248</v>
      </c>
      <c r="K1112" s="160" t="s">
        <v>2926</v>
      </c>
    </row>
    <row r="1113" ht="39" customHeight="1" spans="1:11">
      <c r="A1113" s="55">
        <v>115</v>
      </c>
      <c r="B1113" s="154" t="s">
        <v>2927</v>
      </c>
      <c r="C1113" s="53" t="s">
        <v>2659</v>
      </c>
      <c r="D1113" s="155" t="s">
        <v>1128</v>
      </c>
      <c r="E1113" s="155" t="s">
        <v>1818</v>
      </c>
      <c r="F1113" s="156">
        <v>15.65</v>
      </c>
      <c r="G1113" s="55">
        <f t="shared" ref="G1113:G1117" si="15">F1113</f>
        <v>15.65</v>
      </c>
      <c r="H1113" s="61" t="s">
        <v>2633</v>
      </c>
      <c r="I1113" s="61" t="s">
        <v>2634</v>
      </c>
      <c r="J1113" s="55" t="s">
        <v>621</v>
      </c>
      <c r="K1113" s="160" t="s">
        <v>2928</v>
      </c>
    </row>
    <row r="1114" ht="39" customHeight="1" spans="1:11">
      <c r="A1114" s="55">
        <v>116</v>
      </c>
      <c r="B1114" s="154" t="s">
        <v>2929</v>
      </c>
      <c r="C1114" s="53" t="s">
        <v>2930</v>
      </c>
      <c r="D1114" s="155" t="s">
        <v>1128</v>
      </c>
      <c r="E1114" s="155" t="s">
        <v>1818</v>
      </c>
      <c r="F1114" s="156">
        <v>41.7</v>
      </c>
      <c r="G1114" s="55">
        <f t="shared" si="15"/>
        <v>41.7</v>
      </c>
      <c r="H1114" s="61" t="s">
        <v>2633</v>
      </c>
      <c r="I1114" s="61" t="s">
        <v>2634</v>
      </c>
      <c r="J1114" s="55" t="s">
        <v>2248</v>
      </c>
      <c r="K1114" s="160" t="s">
        <v>2931</v>
      </c>
    </row>
    <row r="1115" ht="39" customHeight="1" spans="1:11">
      <c r="A1115" s="55">
        <v>117</v>
      </c>
      <c r="B1115" s="154" t="s">
        <v>2932</v>
      </c>
      <c r="C1115" s="53" t="s">
        <v>2933</v>
      </c>
      <c r="D1115" s="155" t="s">
        <v>1128</v>
      </c>
      <c r="E1115" s="155" t="s">
        <v>1818</v>
      </c>
      <c r="F1115" s="156">
        <v>53.1</v>
      </c>
      <c r="G1115" s="55">
        <f t="shared" si="15"/>
        <v>53.1</v>
      </c>
      <c r="H1115" s="61" t="s">
        <v>2633</v>
      </c>
      <c r="I1115" s="61" t="s">
        <v>2634</v>
      </c>
      <c r="J1115" s="55" t="s">
        <v>2248</v>
      </c>
      <c r="K1115" s="160" t="s">
        <v>2934</v>
      </c>
    </row>
    <row r="1116" ht="39" customHeight="1" spans="1:11">
      <c r="A1116" s="55">
        <v>118</v>
      </c>
      <c r="B1116" s="154" t="s">
        <v>2935</v>
      </c>
      <c r="C1116" s="53" t="s">
        <v>2751</v>
      </c>
      <c r="D1116" s="155" t="s">
        <v>1128</v>
      </c>
      <c r="E1116" s="155" t="s">
        <v>1818</v>
      </c>
      <c r="F1116" s="156">
        <v>23.3</v>
      </c>
      <c r="G1116" s="55">
        <f t="shared" si="15"/>
        <v>23.3</v>
      </c>
      <c r="H1116" s="61" t="s">
        <v>2633</v>
      </c>
      <c r="I1116" s="61" t="s">
        <v>2634</v>
      </c>
      <c r="J1116" s="55" t="s">
        <v>2248</v>
      </c>
      <c r="K1116" s="160" t="s">
        <v>2936</v>
      </c>
    </row>
    <row r="1117" ht="39" customHeight="1" spans="1:11">
      <c r="A1117" s="55">
        <v>119</v>
      </c>
      <c r="B1117" s="154" t="s">
        <v>2937</v>
      </c>
      <c r="C1117" s="53" t="s">
        <v>2938</v>
      </c>
      <c r="D1117" s="155" t="s">
        <v>1128</v>
      </c>
      <c r="E1117" s="155" t="s">
        <v>1818</v>
      </c>
      <c r="F1117" s="156">
        <v>121</v>
      </c>
      <c r="G1117" s="55">
        <f t="shared" si="15"/>
        <v>121</v>
      </c>
      <c r="H1117" s="61" t="s">
        <v>2633</v>
      </c>
      <c r="I1117" s="61" t="s">
        <v>2634</v>
      </c>
      <c r="J1117" s="55" t="s">
        <v>2248</v>
      </c>
      <c r="K1117" s="160" t="s">
        <v>2939</v>
      </c>
    </row>
    <row r="1118" ht="135" customHeight="1" spans="1:11">
      <c r="A1118" s="55">
        <v>120</v>
      </c>
      <c r="B1118" s="154" t="s">
        <v>2940</v>
      </c>
      <c r="C1118" s="53" t="s">
        <v>2941</v>
      </c>
      <c r="D1118" s="155" t="s">
        <v>1128</v>
      </c>
      <c r="E1118" s="155" t="s">
        <v>2469</v>
      </c>
      <c r="F1118" s="156">
        <v>568</v>
      </c>
      <c r="G1118" s="55">
        <v>568</v>
      </c>
      <c r="H1118" s="61" t="s">
        <v>2633</v>
      </c>
      <c r="I1118" s="61" t="s">
        <v>2634</v>
      </c>
      <c r="J1118" s="55" t="s">
        <v>2248</v>
      </c>
      <c r="K1118" s="160" t="s">
        <v>2942</v>
      </c>
    </row>
    <row r="1119" ht="39" customHeight="1" spans="1:11">
      <c r="A1119" s="55">
        <v>121</v>
      </c>
      <c r="B1119" s="154" t="s">
        <v>2943</v>
      </c>
      <c r="C1119" s="53" t="s">
        <v>2729</v>
      </c>
      <c r="D1119" s="155" t="s">
        <v>1128</v>
      </c>
      <c r="E1119" s="155" t="s">
        <v>2469</v>
      </c>
      <c r="F1119" s="156">
        <v>295.6</v>
      </c>
      <c r="G1119" s="55">
        <f t="shared" ref="G1119:G1125" si="16">F1119</f>
        <v>295.6</v>
      </c>
      <c r="H1119" s="61" t="s">
        <v>2633</v>
      </c>
      <c r="I1119" s="61" t="s">
        <v>2634</v>
      </c>
      <c r="J1119" s="55" t="s">
        <v>2248</v>
      </c>
      <c r="K1119" s="160" t="s">
        <v>2944</v>
      </c>
    </row>
    <row r="1120" ht="39" customHeight="1" spans="1:11">
      <c r="A1120" s="55">
        <v>122</v>
      </c>
      <c r="B1120" s="154" t="s">
        <v>2945</v>
      </c>
      <c r="C1120" s="53" t="s">
        <v>2659</v>
      </c>
      <c r="D1120" s="155" t="s">
        <v>1128</v>
      </c>
      <c r="E1120" s="155" t="s">
        <v>2469</v>
      </c>
      <c r="F1120" s="156">
        <v>262.6</v>
      </c>
      <c r="G1120" s="55">
        <f t="shared" si="16"/>
        <v>262.6</v>
      </c>
      <c r="H1120" s="61" t="s">
        <v>2633</v>
      </c>
      <c r="I1120" s="61" t="s">
        <v>2634</v>
      </c>
      <c r="J1120" s="55" t="s">
        <v>2248</v>
      </c>
      <c r="K1120" s="160" t="s">
        <v>2946</v>
      </c>
    </row>
    <row r="1121" ht="39" customHeight="1" spans="1:11">
      <c r="A1121" s="55">
        <v>123</v>
      </c>
      <c r="B1121" s="154" t="s">
        <v>2947</v>
      </c>
      <c r="C1121" s="53" t="s">
        <v>2726</v>
      </c>
      <c r="D1121" s="155" t="s">
        <v>1128</v>
      </c>
      <c r="E1121" s="155" t="s">
        <v>2469</v>
      </c>
      <c r="F1121" s="156">
        <v>20.6</v>
      </c>
      <c r="G1121" s="55">
        <f t="shared" si="16"/>
        <v>20.6</v>
      </c>
      <c r="H1121" s="61" t="s">
        <v>2633</v>
      </c>
      <c r="I1121" s="61" t="s">
        <v>2634</v>
      </c>
      <c r="J1121" s="55" t="s">
        <v>2248</v>
      </c>
      <c r="K1121" s="160" t="s">
        <v>2948</v>
      </c>
    </row>
    <row r="1122" ht="39" customHeight="1" spans="1:11">
      <c r="A1122" s="55">
        <v>124</v>
      </c>
      <c r="B1122" s="154" t="s">
        <v>2949</v>
      </c>
      <c r="C1122" s="53" t="s">
        <v>2659</v>
      </c>
      <c r="D1122" s="155" t="s">
        <v>1128</v>
      </c>
      <c r="E1122" s="155" t="s">
        <v>2469</v>
      </c>
      <c r="F1122" s="156">
        <v>6</v>
      </c>
      <c r="G1122" s="55">
        <f t="shared" si="16"/>
        <v>6</v>
      </c>
      <c r="H1122" s="61" t="s">
        <v>2633</v>
      </c>
      <c r="I1122" s="61" t="s">
        <v>2634</v>
      </c>
      <c r="J1122" s="55" t="s">
        <v>621</v>
      </c>
      <c r="K1122" s="160" t="s">
        <v>2950</v>
      </c>
    </row>
    <row r="1123" ht="39" customHeight="1" spans="1:11">
      <c r="A1123" s="55">
        <v>125</v>
      </c>
      <c r="B1123" s="154" t="s">
        <v>2951</v>
      </c>
      <c r="C1123" s="53" t="s">
        <v>2659</v>
      </c>
      <c r="D1123" s="155" t="s">
        <v>1128</v>
      </c>
      <c r="E1123" s="155" t="s">
        <v>2469</v>
      </c>
      <c r="F1123" s="156">
        <v>4</v>
      </c>
      <c r="G1123" s="55">
        <f t="shared" si="16"/>
        <v>4</v>
      </c>
      <c r="H1123" s="61" t="s">
        <v>2633</v>
      </c>
      <c r="I1123" s="61" t="s">
        <v>2634</v>
      </c>
      <c r="J1123" s="55" t="s">
        <v>621</v>
      </c>
      <c r="K1123" s="160" t="s">
        <v>2952</v>
      </c>
    </row>
    <row r="1124" ht="39" customHeight="1" spans="1:11">
      <c r="A1124" s="55">
        <v>126</v>
      </c>
      <c r="B1124" s="154" t="s">
        <v>2953</v>
      </c>
      <c r="C1124" s="53" t="s">
        <v>2659</v>
      </c>
      <c r="D1124" s="155" t="s">
        <v>1128</v>
      </c>
      <c r="E1124" s="155" t="s">
        <v>2469</v>
      </c>
      <c r="F1124" s="156">
        <v>4</v>
      </c>
      <c r="G1124" s="55">
        <f t="shared" si="16"/>
        <v>4</v>
      </c>
      <c r="H1124" s="61" t="s">
        <v>2633</v>
      </c>
      <c r="I1124" s="61" t="s">
        <v>2634</v>
      </c>
      <c r="J1124" s="55" t="s">
        <v>621</v>
      </c>
      <c r="K1124" s="160" t="s">
        <v>2954</v>
      </c>
    </row>
    <row r="1125" ht="39" customHeight="1" spans="1:11">
      <c r="A1125" s="55">
        <v>127</v>
      </c>
      <c r="B1125" s="154" t="s">
        <v>2955</v>
      </c>
      <c r="C1125" s="53" t="s">
        <v>2659</v>
      </c>
      <c r="D1125" s="155" t="s">
        <v>1128</v>
      </c>
      <c r="E1125" s="155" t="s">
        <v>2469</v>
      </c>
      <c r="F1125" s="156">
        <v>4</v>
      </c>
      <c r="G1125" s="55">
        <f t="shared" si="16"/>
        <v>4</v>
      </c>
      <c r="H1125" s="61" t="s">
        <v>2633</v>
      </c>
      <c r="I1125" s="61" t="s">
        <v>2634</v>
      </c>
      <c r="J1125" s="55" t="s">
        <v>621</v>
      </c>
      <c r="K1125" s="160" t="s">
        <v>2956</v>
      </c>
    </row>
    <row r="1126" ht="117" customHeight="1" spans="1:11">
      <c r="A1126" s="55">
        <v>128</v>
      </c>
      <c r="B1126" s="154" t="s">
        <v>2957</v>
      </c>
      <c r="C1126" s="53" t="s">
        <v>2896</v>
      </c>
      <c r="D1126" s="155" t="s">
        <v>1128</v>
      </c>
      <c r="E1126" s="155" t="s">
        <v>2473</v>
      </c>
      <c r="F1126" s="156">
        <v>470</v>
      </c>
      <c r="G1126" s="55">
        <v>470</v>
      </c>
      <c r="H1126" s="61" t="s">
        <v>2633</v>
      </c>
      <c r="I1126" s="61" t="s">
        <v>2634</v>
      </c>
      <c r="J1126" s="55" t="s">
        <v>2248</v>
      </c>
      <c r="K1126" s="160" t="s">
        <v>2958</v>
      </c>
    </row>
    <row r="1127" ht="39" customHeight="1" spans="1:11">
      <c r="A1127" s="55">
        <v>129</v>
      </c>
      <c r="B1127" s="154" t="s">
        <v>2959</v>
      </c>
      <c r="C1127" s="53" t="s">
        <v>2960</v>
      </c>
      <c r="D1127" s="155" t="s">
        <v>1128</v>
      </c>
      <c r="E1127" s="155" t="s">
        <v>2473</v>
      </c>
      <c r="F1127" s="156">
        <v>137.77</v>
      </c>
      <c r="G1127" s="55">
        <f t="shared" ref="G1127:G1132" si="17">F1127</f>
        <v>137.77</v>
      </c>
      <c r="H1127" s="61" t="s">
        <v>2633</v>
      </c>
      <c r="I1127" s="61" t="s">
        <v>2634</v>
      </c>
      <c r="J1127" s="55" t="s">
        <v>2248</v>
      </c>
      <c r="K1127" s="160" t="s">
        <v>2961</v>
      </c>
    </row>
    <row r="1128" ht="39" customHeight="1" spans="1:11">
      <c r="A1128" s="55">
        <v>130</v>
      </c>
      <c r="B1128" s="154" t="s">
        <v>2962</v>
      </c>
      <c r="C1128" s="53" t="s">
        <v>2963</v>
      </c>
      <c r="D1128" s="155" t="s">
        <v>1128</v>
      </c>
      <c r="E1128" s="155" t="s">
        <v>2473</v>
      </c>
      <c r="F1128" s="156">
        <v>500</v>
      </c>
      <c r="G1128" s="55">
        <f t="shared" si="17"/>
        <v>500</v>
      </c>
      <c r="H1128" s="61" t="s">
        <v>2633</v>
      </c>
      <c r="I1128" s="61" t="s">
        <v>2634</v>
      </c>
      <c r="J1128" s="55" t="s">
        <v>2248</v>
      </c>
      <c r="K1128" s="160" t="s">
        <v>2964</v>
      </c>
    </row>
    <row r="1129" ht="39" customHeight="1" spans="1:11">
      <c r="A1129" s="55">
        <v>131</v>
      </c>
      <c r="B1129" s="154" t="s">
        <v>2965</v>
      </c>
      <c r="C1129" s="53" t="s">
        <v>2659</v>
      </c>
      <c r="D1129" s="155" t="s">
        <v>1128</v>
      </c>
      <c r="E1129" s="155" t="s">
        <v>2473</v>
      </c>
      <c r="F1129" s="156">
        <v>2.3</v>
      </c>
      <c r="G1129" s="55">
        <f t="shared" si="17"/>
        <v>2.3</v>
      </c>
      <c r="H1129" s="61" t="s">
        <v>2633</v>
      </c>
      <c r="I1129" s="61" t="s">
        <v>2634</v>
      </c>
      <c r="J1129" s="55" t="s">
        <v>621</v>
      </c>
      <c r="K1129" s="160" t="s">
        <v>2966</v>
      </c>
    </row>
    <row r="1130" ht="39" customHeight="1" spans="1:11">
      <c r="A1130" s="55">
        <v>132</v>
      </c>
      <c r="B1130" s="154" t="s">
        <v>2967</v>
      </c>
      <c r="C1130" s="53" t="s">
        <v>2968</v>
      </c>
      <c r="D1130" s="155" t="s">
        <v>1128</v>
      </c>
      <c r="E1130" s="155" t="s">
        <v>2473</v>
      </c>
      <c r="F1130" s="156">
        <v>96</v>
      </c>
      <c r="G1130" s="55">
        <f t="shared" si="17"/>
        <v>96</v>
      </c>
      <c r="H1130" s="61" t="s">
        <v>2633</v>
      </c>
      <c r="I1130" s="61" t="s">
        <v>2634</v>
      </c>
      <c r="J1130" s="55" t="s">
        <v>2248</v>
      </c>
      <c r="K1130" s="160" t="s">
        <v>2969</v>
      </c>
    </row>
    <row r="1131" ht="39" customHeight="1" spans="1:11">
      <c r="A1131" s="55">
        <v>133</v>
      </c>
      <c r="B1131" s="154" t="s">
        <v>2970</v>
      </c>
      <c r="C1131" s="53" t="s">
        <v>2659</v>
      </c>
      <c r="D1131" s="155" t="s">
        <v>1128</v>
      </c>
      <c r="E1131" s="155" t="s">
        <v>2473</v>
      </c>
      <c r="F1131" s="156">
        <v>2.5</v>
      </c>
      <c r="G1131" s="55">
        <f t="shared" si="17"/>
        <v>2.5</v>
      </c>
      <c r="H1131" s="61" t="s">
        <v>2633</v>
      </c>
      <c r="I1131" s="61" t="s">
        <v>2634</v>
      </c>
      <c r="J1131" s="55" t="s">
        <v>621</v>
      </c>
      <c r="K1131" s="160" t="s">
        <v>2971</v>
      </c>
    </row>
    <row r="1132" ht="39" customHeight="1" spans="1:11">
      <c r="A1132" s="55">
        <v>134</v>
      </c>
      <c r="B1132" s="154" t="s">
        <v>2972</v>
      </c>
      <c r="C1132" s="53" t="s">
        <v>2659</v>
      </c>
      <c r="D1132" s="155" t="s">
        <v>1128</v>
      </c>
      <c r="E1132" s="155" t="s">
        <v>2473</v>
      </c>
      <c r="F1132" s="156">
        <v>3.8</v>
      </c>
      <c r="G1132" s="55">
        <f t="shared" si="17"/>
        <v>3.8</v>
      </c>
      <c r="H1132" s="61" t="s">
        <v>2633</v>
      </c>
      <c r="I1132" s="61" t="s">
        <v>2634</v>
      </c>
      <c r="J1132" s="55" t="s">
        <v>621</v>
      </c>
      <c r="K1132" s="160" t="s">
        <v>2973</v>
      </c>
    </row>
    <row r="1133" ht="141" customHeight="1" spans="1:11">
      <c r="A1133" s="55">
        <v>135</v>
      </c>
      <c r="B1133" s="162" t="s">
        <v>2974</v>
      </c>
      <c r="C1133" s="53" t="s">
        <v>2975</v>
      </c>
      <c r="D1133" s="155" t="s">
        <v>1128</v>
      </c>
      <c r="E1133" s="155" t="s">
        <v>1930</v>
      </c>
      <c r="F1133" s="163">
        <v>1320</v>
      </c>
      <c r="G1133" s="55">
        <v>1320</v>
      </c>
      <c r="H1133" s="61" t="s">
        <v>2633</v>
      </c>
      <c r="I1133" s="61" t="s">
        <v>2634</v>
      </c>
      <c r="J1133" s="55" t="s">
        <v>2248</v>
      </c>
      <c r="K1133" s="166" t="s">
        <v>2976</v>
      </c>
    </row>
    <row r="1134" ht="153" customHeight="1" spans="1:11">
      <c r="A1134" s="55">
        <v>136</v>
      </c>
      <c r="B1134" s="162" t="s">
        <v>2977</v>
      </c>
      <c r="C1134" s="53" t="s">
        <v>2978</v>
      </c>
      <c r="D1134" s="155" t="s">
        <v>1128</v>
      </c>
      <c r="E1134" s="155" t="s">
        <v>1930</v>
      </c>
      <c r="F1134" s="163">
        <v>1946</v>
      </c>
      <c r="G1134" s="55">
        <v>1946</v>
      </c>
      <c r="H1134" s="61" t="s">
        <v>2633</v>
      </c>
      <c r="I1134" s="61" t="s">
        <v>2634</v>
      </c>
      <c r="J1134" s="55" t="s">
        <v>2248</v>
      </c>
      <c r="K1134" s="166" t="s">
        <v>2979</v>
      </c>
    </row>
    <row r="1135" ht="39" customHeight="1" spans="1:11">
      <c r="A1135" s="55">
        <v>137</v>
      </c>
      <c r="B1135" s="162" t="s">
        <v>2980</v>
      </c>
      <c r="C1135" s="53" t="s">
        <v>2659</v>
      </c>
      <c r="D1135" s="155" t="s">
        <v>1128</v>
      </c>
      <c r="E1135" s="155" t="s">
        <v>1930</v>
      </c>
      <c r="F1135" s="163">
        <v>22.6</v>
      </c>
      <c r="G1135" s="55">
        <f t="shared" ref="G1135:G1143" si="18">F1135</f>
        <v>22.6</v>
      </c>
      <c r="H1135" s="61" t="s">
        <v>2633</v>
      </c>
      <c r="I1135" s="61" t="s">
        <v>2634</v>
      </c>
      <c r="J1135" s="55" t="s">
        <v>2248</v>
      </c>
      <c r="K1135" s="166" t="s">
        <v>2981</v>
      </c>
    </row>
    <row r="1136" ht="39" customHeight="1" spans="1:11">
      <c r="A1136" s="55">
        <v>138</v>
      </c>
      <c r="B1136" s="162" t="s">
        <v>2982</v>
      </c>
      <c r="C1136" s="53" t="s">
        <v>2983</v>
      </c>
      <c r="D1136" s="155" t="s">
        <v>1128</v>
      </c>
      <c r="E1136" s="155" t="s">
        <v>1930</v>
      </c>
      <c r="F1136" s="163">
        <v>46.6</v>
      </c>
      <c r="G1136" s="55">
        <f t="shared" si="18"/>
        <v>46.6</v>
      </c>
      <c r="H1136" s="61" t="s">
        <v>2633</v>
      </c>
      <c r="I1136" s="61" t="s">
        <v>2634</v>
      </c>
      <c r="J1136" s="55" t="s">
        <v>2248</v>
      </c>
      <c r="K1136" s="166" t="s">
        <v>2984</v>
      </c>
    </row>
    <row r="1137" ht="39" customHeight="1" spans="1:11">
      <c r="A1137" s="55">
        <v>139</v>
      </c>
      <c r="B1137" s="162" t="s">
        <v>2985</v>
      </c>
      <c r="C1137" s="53" t="s">
        <v>2659</v>
      </c>
      <c r="D1137" s="155" t="s">
        <v>1128</v>
      </c>
      <c r="E1137" s="155" t="s">
        <v>1930</v>
      </c>
      <c r="F1137" s="163">
        <v>22.6</v>
      </c>
      <c r="G1137" s="55">
        <f t="shared" si="18"/>
        <v>22.6</v>
      </c>
      <c r="H1137" s="61" t="s">
        <v>2633</v>
      </c>
      <c r="I1137" s="61" t="s">
        <v>2634</v>
      </c>
      <c r="J1137" s="55" t="s">
        <v>2248</v>
      </c>
      <c r="K1137" s="166" t="s">
        <v>2986</v>
      </c>
    </row>
    <row r="1138" ht="39" customHeight="1" spans="1:11">
      <c r="A1138" s="55">
        <v>140</v>
      </c>
      <c r="B1138" s="162" t="s">
        <v>2987</v>
      </c>
      <c r="C1138" s="53" t="s">
        <v>2659</v>
      </c>
      <c r="D1138" s="155" t="s">
        <v>1128</v>
      </c>
      <c r="E1138" s="155" t="s">
        <v>1930</v>
      </c>
      <c r="F1138" s="163">
        <v>21</v>
      </c>
      <c r="G1138" s="55">
        <f t="shared" si="18"/>
        <v>21</v>
      </c>
      <c r="H1138" s="61" t="s">
        <v>2633</v>
      </c>
      <c r="I1138" s="61" t="s">
        <v>2634</v>
      </c>
      <c r="J1138" s="55" t="s">
        <v>2248</v>
      </c>
      <c r="K1138" s="166" t="s">
        <v>2988</v>
      </c>
    </row>
    <row r="1139" ht="39" customHeight="1" spans="1:11">
      <c r="A1139" s="55">
        <v>141</v>
      </c>
      <c r="B1139" s="162" t="s">
        <v>2989</v>
      </c>
      <c r="C1139" s="53" t="s">
        <v>2659</v>
      </c>
      <c r="D1139" s="155" t="s">
        <v>1128</v>
      </c>
      <c r="E1139" s="155" t="s">
        <v>1930</v>
      </c>
      <c r="F1139" s="163">
        <v>13.3</v>
      </c>
      <c r="G1139" s="55">
        <f t="shared" si="18"/>
        <v>13.3</v>
      </c>
      <c r="H1139" s="61" t="s">
        <v>2633</v>
      </c>
      <c r="I1139" s="61" t="s">
        <v>2634</v>
      </c>
      <c r="J1139" s="55" t="s">
        <v>621</v>
      </c>
      <c r="K1139" s="166" t="s">
        <v>2990</v>
      </c>
    </row>
    <row r="1140" ht="39" customHeight="1" spans="1:11">
      <c r="A1140" s="55">
        <v>142</v>
      </c>
      <c r="B1140" s="162" t="s">
        <v>2991</v>
      </c>
      <c r="C1140" s="53" t="s">
        <v>2992</v>
      </c>
      <c r="D1140" s="155" t="s">
        <v>1128</v>
      </c>
      <c r="E1140" s="155" t="s">
        <v>1930</v>
      </c>
      <c r="F1140" s="163">
        <v>81</v>
      </c>
      <c r="G1140" s="55">
        <f t="shared" si="18"/>
        <v>81</v>
      </c>
      <c r="H1140" s="61" t="s">
        <v>2633</v>
      </c>
      <c r="I1140" s="61" t="s">
        <v>2634</v>
      </c>
      <c r="J1140" s="55" t="s">
        <v>2248</v>
      </c>
      <c r="K1140" s="166" t="s">
        <v>2993</v>
      </c>
    </row>
    <row r="1141" ht="39" customHeight="1" spans="1:11">
      <c r="A1141" s="55">
        <v>143</v>
      </c>
      <c r="B1141" s="162" t="s">
        <v>2994</v>
      </c>
      <c r="C1141" s="53" t="s">
        <v>2659</v>
      </c>
      <c r="D1141" s="155" t="s">
        <v>1128</v>
      </c>
      <c r="E1141" s="155" t="s">
        <v>1930</v>
      </c>
      <c r="F1141" s="163">
        <v>22.6</v>
      </c>
      <c r="G1141" s="55">
        <f t="shared" si="18"/>
        <v>22.6</v>
      </c>
      <c r="H1141" s="61" t="s">
        <v>2633</v>
      </c>
      <c r="I1141" s="61" t="s">
        <v>2634</v>
      </c>
      <c r="J1141" s="55" t="s">
        <v>2248</v>
      </c>
      <c r="K1141" s="166" t="s">
        <v>2995</v>
      </c>
    </row>
    <row r="1142" ht="39" customHeight="1" spans="1:11">
      <c r="A1142" s="55">
        <v>144</v>
      </c>
      <c r="B1142" s="162" t="s">
        <v>2996</v>
      </c>
      <c r="C1142" s="53" t="s">
        <v>2659</v>
      </c>
      <c r="D1142" s="155" t="s">
        <v>1128</v>
      </c>
      <c r="E1142" s="155" t="s">
        <v>1930</v>
      </c>
      <c r="F1142" s="163">
        <v>16.6</v>
      </c>
      <c r="G1142" s="55">
        <f t="shared" si="18"/>
        <v>16.6</v>
      </c>
      <c r="H1142" s="61" t="s">
        <v>2633</v>
      </c>
      <c r="I1142" s="61" t="s">
        <v>2634</v>
      </c>
      <c r="J1142" s="55" t="s">
        <v>621</v>
      </c>
      <c r="K1142" s="166" t="s">
        <v>2997</v>
      </c>
    </row>
    <row r="1143" ht="39" customHeight="1" spans="1:11">
      <c r="A1143" s="55">
        <v>145</v>
      </c>
      <c r="B1143" s="162" t="s">
        <v>2998</v>
      </c>
      <c r="C1143" s="53" t="s">
        <v>2992</v>
      </c>
      <c r="D1143" s="155" t="s">
        <v>1128</v>
      </c>
      <c r="E1143" s="155" t="s">
        <v>1930</v>
      </c>
      <c r="F1143" s="163">
        <v>81</v>
      </c>
      <c r="G1143" s="55">
        <f t="shared" si="18"/>
        <v>81</v>
      </c>
      <c r="H1143" s="61" t="s">
        <v>2633</v>
      </c>
      <c r="I1143" s="61" t="s">
        <v>2634</v>
      </c>
      <c r="J1143" s="55" t="s">
        <v>2248</v>
      </c>
      <c r="K1143" s="166" t="s">
        <v>2999</v>
      </c>
    </row>
    <row r="1144" ht="157" customHeight="1" spans="1:11">
      <c r="A1144" s="55">
        <v>146</v>
      </c>
      <c r="B1144" s="154" t="s">
        <v>3000</v>
      </c>
      <c r="C1144" s="53" t="s">
        <v>3001</v>
      </c>
      <c r="D1144" s="155" t="s">
        <v>1128</v>
      </c>
      <c r="E1144" s="155" t="s">
        <v>2769</v>
      </c>
      <c r="F1144" s="156">
        <v>1802</v>
      </c>
      <c r="G1144" s="55">
        <v>1802</v>
      </c>
      <c r="H1144" s="61" t="s">
        <v>2633</v>
      </c>
      <c r="I1144" s="61" t="s">
        <v>2634</v>
      </c>
      <c r="J1144" s="55" t="s">
        <v>2248</v>
      </c>
      <c r="K1144" s="160" t="s">
        <v>3002</v>
      </c>
    </row>
    <row r="1145" ht="39" customHeight="1" spans="1:11">
      <c r="A1145" s="55">
        <v>147</v>
      </c>
      <c r="B1145" s="154" t="s">
        <v>3003</v>
      </c>
      <c r="C1145" s="53" t="s">
        <v>2659</v>
      </c>
      <c r="D1145" s="155" t="s">
        <v>1128</v>
      </c>
      <c r="E1145" s="155" t="s">
        <v>2769</v>
      </c>
      <c r="F1145" s="156">
        <v>26</v>
      </c>
      <c r="G1145" s="55">
        <f t="shared" ref="G1145:G1158" si="19">F1145</f>
        <v>26</v>
      </c>
      <c r="H1145" s="61" t="s">
        <v>2633</v>
      </c>
      <c r="I1145" s="61" t="s">
        <v>2634</v>
      </c>
      <c r="J1145" s="55" t="s">
        <v>2248</v>
      </c>
      <c r="K1145" s="160" t="s">
        <v>3004</v>
      </c>
    </row>
    <row r="1146" ht="39" customHeight="1" spans="1:11">
      <c r="A1146" s="55">
        <v>148</v>
      </c>
      <c r="B1146" s="154" t="s">
        <v>3005</v>
      </c>
      <c r="C1146" s="53" t="s">
        <v>2659</v>
      </c>
      <c r="D1146" s="155" t="s">
        <v>1128</v>
      </c>
      <c r="E1146" s="155" t="s">
        <v>2769</v>
      </c>
      <c r="F1146" s="156">
        <v>6</v>
      </c>
      <c r="G1146" s="55">
        <f t="shared" si="19"/>
        <v>6</v>
      </c>
      <c r="H1146" s="61" t="s">
        <v>2633</v>
      </c>
      <c r="I1146" s="61" t="s">
        <v>2634</v>
      </c>
      <c r="J1146" s="55" t="s">
        <v>621</v>
      </c>
      <c r="K1146" s="160" t="s">
        <v>3006</v>
      </c>
    </row>
    <row r="1147" ht="144" customHeight="1" spans="1:11">
      <c r="A1147" s="55">
        <v>149</v>
      </c>
      <c r="B1147" s="154" t="s">
        <v>3007</v>
      </c>
      <c r="C1147" s="53" t="s">
        <v>3008</v>
      </c>
      <c r="D1147" s="155" t="s">
        <v>1128</v>
      </c>
      <c r="E1147" s="155" t="s">
        <v>2488</v>
      </c>
      <c r="F1147" s="156">
        <v>601</v>
      </c>
      <c r="G1147" s="55">
        <v>601</v>
      </c>
      <c r="H1147" s="61" t="s">
        <v>2633</v>
      </c>
      <c r="I1147" s="61" t="s">
        <v>2634</v>
      </c>
      <c r="J1147" s="55" t="s">
        <v>2248</v>
      </c>
      <c r="K1147" s="160" t="s">
        <v>3009</v>
      </c>
    </row>
    <row r="1148" ht="39" customHeight="1" spans="1:11">
      <c r="A1148" s="55">
        <v>150</v>
      </c>
      <c r="B1148" s="154" t="s">
        <v>3010</v>
      </c>
      <c r="C1148" s="53" t="s">
        <v>3011</v>
      </c>
      <c r="D1148" s="155" t="s">
        <v>1128</v>
      </c>
      <c r="E1148" s="155" t="s">
        <v>2488</v>
      </c>
      <c r="F1148" s="156">
        <v>61.438</v>
      </c>
      <c r="G1148" s="55">
        <f t="shared" si="19"/>
        <v>61.438</v>
      </c>
      <c r="H1148" s="61" t="s">
        <v>2633</v>
      </c>
      <c r="I1148" s="61" t="s">
        <v>2634</v>
      </c>
      <c r="J1148" s="55" t="s">
        <v>2248</v>
      </c>
      <c r="K1148" s="160" t="s">
        <v>3012</v>
      </c>
    </row>
    <row r="1149" ht="39" customHeight="1" spans="1:11">
      <c r="A1149" s="55">
        <v>151</v>
      </c>
      <c r="B1149" s="154" t="s">
        <v>3013</v>
      </c>
      <c r="C1149" s="53" t="s">
        <v>3014</v>
      </c>
      <c r="D1149" s="155" t="s">
        <v>1128</v>
      </c>
      <c r="E1149" s="155" t="s">
        <v>2488</v>
      </c>
      <c r="F1149" s="156">
        <v>7.18</v>
      </c>
      <c r="G1149" s="55">
        <f t="shared" si="19"/>
        <v>7.18</v>
      </c>
      <c r="H1149" s="61" t="s">
        <v>2633</v>
      </c>
      <c r="I1149" s="61" t="s">
        <v>2634</v>
      </c>
      <c r="J1149" s="55" t="s">
        <v>621</v>
      </c>
      <c r="K1149" s="160" t="s">
        <v>3015</v>
      </c>
    </row>
    <row r="1150" ht="39" customHeight="1" spans="1:11">
      <c r="A1150" s="55">
        <v>152</v>
      </c>
      <c r="B1150" s="154" t="s">
        <v>3016</v>
      </c>
      <c r="C1150" s="53" t="s">
        <v>3017</v>
      </c>
      <c r="D1150" s="155" t="s">
        <v>1128</v>
      </c>
      <c r="E1150" s="155" t="s">
        <v>2483</v>
      </c>
      <c r="F1150" s="161">
        <v>293.79</v>
      </c>
      <c r="G1150" s="55">
        <f t="shared" si="19"/>
        <v>293.79</v>
      </c>
      <c r="H1150" s="61" t="s">
        <v>2633</v>
      </c>
      <c r="I1150" s="61" t="s">
        <v>2634</v>
      </c>
      <c r="J1150" s="55" t="s">
        <v>2248</v>
      </c>
      <c r="K1150" s="160" t="s">
        <v>3018</v>
      </c>
    </row>
    <row r="1151" ht="39" customHeight="1" spans="1:11">
      <c r="A1151" s="55">
        <v>153</v>
      </c>
      <c r="B1151" s="154" t="s">
        <v>3019</v>
      </c>
      <c r="C1151" s="53" t="s">
        <v>3020</v>
      </c>
      <c r="D1151" s="155" t="s">
        <v>1128</v>
      </c>
      <c r="E1151" s="155" t="s">
        <v>2483</v>
      </c>
      <c r="F1151" s="161">
        <v>116.35</v>
      </c>
      <c r="G1151" s="55">
        <f t="shared" si="19"/>
        <v>116.35</v>
      </c>
      <c r="H1151" s="61" t="s">
        <v>2633</v>
      </c>
      <c r="I1151" s="61" t="s">
        <v>2634</v>
      </c>
      <c r="J1151" s="55" t="s">
        <v>2248</v>
      </c>
      <c r="K1151" s="160" t="s">
        <v>3021</v>
      </c>
    </row>
    <row r="1152" ht="39" customHeight="1" spans="1:11">
      <c r="A1152" s="55">
        <v>154</v>
      </c>
      <c r="B1152" s="154" t="s">
        <v>3022</v>
      </c>
      <c r="C1152" s="53" t="s">
        <v>3023</v>
      </c>
      <c r="D1152" s="155" t="s">
        <v>1128</v>
      </c>
      <c r="E1152" s="155" t="s">
        <v>2483</v>
      </c>
      <c r="F1152" s="161">
        <v>49.5</v>
      </c>
      <c r="G1152" s="55">
        <f t="shared" si="19"/>
        <v>49.5</v>
      </c>
      <c r="H1152" s="61" t="s">
        <v>2633</v>
      </c>
      <c r="I1152" s="61" t="s">
        <v>2634</v>
      </c>
      <c r="J1152" s="55" t="s">
        <v>2248</v>
      </c>
      <c r="K1152" s="160" t="s">
        <v>3024</v>
      </c>
    </row>
    <row r="1153" ht="39" customHeight="1" spans="1:11">
      <c r="A1153" s="55">
        <v>155</v>
      </c>
      <c r="B1153" s="154" t="s">
        <v>3025</v>
      </c>
      <c r="C1153" s="53" t="s">
        <v>3026</v>
      </c>
      <c r="D1153" s="155" t="s">
        <v>1128</v>
      </c>
      <c r="E1153" s="155" t="s">
        <v>2483</v>
      </c>
      <c r="F1153" s="161">
        <v>78.15</v>
      </c>
      <c r="G1153" s="55">
        <f t="shared" si="19"/>
        <v>78.15</v>
      </c>
      <c r="H1153" s="61" t="s">
        <v>2633</v>
      </c>
      <c r="I1153" s="61" t="s">
        <v>2634</v>
      </c>
      <c r="J1153" s="55" t="s">
        <v>2248</v>
      </c>
      <c r="K1153" s="160" t="s">
        <v>3027</v>
      </c>
    </row>
    <row r="1154" ht="39" customHeight="1" spans="1:11">
      <c r="A1154" s="55">
        <v>156</v>
      </c>
      <c r="B1154" s="154" t="s">
        <v>3028</v>
      </c>
      <c r="C1154" s="53" t="s">
        <v>3029</v>
      </c>
      <c r="D1154" s="155" t="s">
        <v>1128</v>
      </c>
      <c r="E1154" s="155" t="s">
        <v>2483</v>
      </c>
      <c r="F1154" s="161">
        <v>280.215</v>
      </c>
      <c r="G1154" s="55">
        <f t="shared" si="19"/>
        <v>280.215</v>
      </c>
      <c r="H1154" s="61" t="s">
        <v>2633</v>
      </c>
      <c r="I1154" s="61" t="s">
        <v>2634</v>
      </c>
      <c r="J1154" s="55" t="s">
        <v>2248</v>
      </c>
      <c r="K1154" s="160" t="s">
        <v>3030</v>
      </c>
    </row>
    <row r="1155" ht="39" customHeight="1" spans="1:11">
      <c r="A1155" s="55">
        <v>157</v>
      </c>
      <c r="B1155" s="154" t="s">
        <v>3031</v>
      </c>
      <c r="C1155" s="53" t="s">
        <v>3032</v>
      </c>
      <c r="D1155" s="155" t="s">
        <v>1128</v>
      </c>
      <c r="E1155" s="155" t="s">
        <v>2483</v>
      </c>
      <c r="F1155" s="156">
        <v>26</v>
      </c>
      <c r="G1155" s="55">
        <f t="shared" si="19"/>
        <v>26</v>
      </c>
      <c r="H1155" s="61" t="s">
        <v>2633</v>
      </c>
      <c r="I1155" s="61" t="s">
        <v>2634</v>
      </c>
      <c r="J1155" s="55" t="s">
        <v>2248</v>
      </c>
      <c r="K1155" s="160" t="s">
        <v>3033</v>
      </c>
    </row>
    <row r="1156" ht="39" customHeight="1" spans="1:11">
      <c r="A1156" s="55">
        <v>158</v>
      </c>
      <c r="B1156" s="154" t="s">
        <v>3034</v>
      </c>
      <c r="C1156" s="53" t="s">
        <v>3035</v>
      </c>
      <c r="D1156" s="155" t="s">
        <v>1128</v>
      </c>
      <c r="E1156" s="155" t="s">
        <v>2483</v>
      </c>
      <c r="F1156" s="161">
        <v>62.22</v>
      </c>
      <c r="G1156" s="55">
        <f t="shared" si="19"/>
        <v>62.22</v>
      </c>
      <c r="H1156" s="61" t="s">
        <v>2633</v>
      </c>
      <c r="I1156" s="61" t="s">
        <v>2634</v>
      </c>
      <c r="J1156" s="55" t="s">
        <v>2248</v>
      </c>
      <c r="K1156" s="160" t="s">
        <v>3036</v>
      </c>
    </row>
    <row r="1157" ht="39" customHeight="1" spans="1:11">
      <c r="A1157" s="55">
        <v>159</v>
      </c>
      <c r="B1157" s="154" t="s">
        <v>3037</v>
      </c>
      <c r="C1157" s="53" t="s">
        <v>3038</v>
      </c>
      <c r="D1157" s="155" t="s">
        <v>1128</v>
      </c>
      <c r="E1157" s="155" t="s">
        <v>2483</v>
      </c>
      <c r="F1157" s="161">
        <v>22.2</v>
      </c>
      <c r="G1157" s="55">
        <f t="shared" si="19"/>
        <v>22.2</v>
      </c>
      <c r="H1157" s="61" t="s">
        <v>2633</v>
      </c>
      <c r="I1157" s="61" t="s">
        <v>2634</v>
      </c>
      <c r="J1157" s="55" t="s">
        <v>621</v>
      </c>
      <c r="K1157" s="160" t="s">
        <v>3039</v>
      </c>
    </row>
    <row r="1158" ht="39" customHeight="1" spans="1:11">
      <c r="A1158" s="55">
        <v>160</v>
      </c>
      <c r="B1158" s="154" t="s">
        <v>3040</v>
      </c>
      <c r="C1158" s="53" t="s">
        <v>3041</v>
      </c>
      <c r="D1158" s="155" t="s">
        <v>1128</v>
      </c>
      <c r="E1158" s="155" t="s">
        <v>2483</v>
      </c>
      <c r="F1158" s="156">
        <v>63.56</v>
      </c>
      <c r="G1158" s="55">
        <f t="shared" si="19"/>
        <v>63.56</v>
      </c>
      <c r="H1158" s="61" t="s">
        <v>2633</v>
      </c>
      <c r="I1158" s="61" t="s">
        <v>2634</v>
      </c>
      <c r="J1158" s="55" t="s">
        <v>2248</v>
      </c>
      <c r="K1158" s="160" t="s">
        <v>3042</v>
      </c>
    </row>
    <row r="1159" ht="133" customHeight="1" spans="1:11">
      <c r="A1159" s="55">
        <v>161</v>
      </c>
      <c r="B1159" s="154" t="s">
        <v>3043</v>
      </c>
      <c r="C1159" s="53" t="s">
        <v>3044</v>
      </c>
      <c r="D1159" s="155" t="s">
        <v>1128</v>
      </c>
      <c r="E1159" s="155" t="s">
        <v>2483</v>
      </c>
      <c r="F1159" s="161">
        <v>483.5</v>
      </c>
      <c r="G1159" s="55">
        <v>483.5</v>
      </c>
      <c r="H1159" s="61" t="s">
        <v>2633</v>
      </c>
      <c r="I1159" s="61" t="s">
        <v>2634</v>
      </c>
      <c r="J1159" s="55" t="s">
        <v>2248</v>
      </c>
      <c r="K1159" s="160" t="s">
        <v>3045</v>
      </c>
    </row>
    <row r="1160" ht="44" customHeight="1" spans="1:11">
      <c r="A1160" s="55">
        <v>162</v>
      </c>
      <c r="B1160" s="154" t="s">
        <v>3046</v>
      </c>
      <c r="C1160" s="53" t="s">
        <v>2659</v>
      </c>
      <c r="D1160" s="155" t="s">
        <v>1128</v>
      </c>
      <c r="E1160" s="155" t="s">
        <v>1953</v>
      </c>
      <c r="F1160" s="156">
        <v>60</v>
      </c>
      <c r="G1160" s="55">
        <f t="shared" ref="G1160:G1166" si="20">F1160</f>
        <v>60</v>
      </c>
      <c r="H1160" s="61" t="s">
        <v>2633</v>
      </c>
      <c r="I1160" s="61" t="s">
        <v>2634</v>
      </c>
      <c r="J1160" s="55" t="s">
        <v>2248</v>
      </c>
      <c r="K1160" s="160" t="s">
        <v>3047</v>
      </c>
    </row>
    <row r="1161" ht="45" customHeight="1" spans="1:11">
      <c r="A1161" s="55">
        <v>163</v>
      </c>
      <c r="B1161" s="154" t="s">
        <v>3048</v>
      </c>
      <c r="C1161" s="53" t="s">
        <v>3049</v>
      </c>
      <c r="D1161" s="155" t="s">
        <v>1128</v>
      </c>
      <c r="E1161" s="155" t="s">
        <v>1953</v>
      </c>
      <c r="F1161" s="156">
        <v>159</v>
      </c>
      <c r="G1161" s="55">
        <f t="shared" si="20"/>
        <v>159</v>
      </c>
      <c r="H1161" s="61" t="s">
        <v>2633</v>
      </c>
      <c r="I1161" s="61" t="s">
        <v>2634</v>
      </c>
      <c r="J1161" s="55" t="s">
        <v>2248</v>
      </c>
      <c r="K1161" s="160" t="s">
        <v>3050</v>
      </c>
    </row>
    <row r="1162" ht="117" customHeight="1" spans="1:11">
      <c r="A1162" s="55">
        <v>164</v>
      </c>
      <c r="B1162" s="154" t="s">
        <v>3051</v>
      </c>
      <c r="C1162" s="53" t="s">
        <v>3052</v>
      </c>
      <c r="D1162" s="155" t="s">
        <v>1128</v>
      </c>
      <c r="E1162" s="155" t="s">
        <v>1953</v>
      </c>
      <c r="F1162" s="156">
        <v>800</v>
      </c>
      <c r="G1162" s="55">
        <v>800</v>
      </c>
      <c r="H1162" s="61" t="s">
        <v>2633</v>
      </c>
      <c r="I1162" s="61" t="s">
        <v>2634</v>
      </c>
      <c r="J1162" s="55" t="s">
        <v>2248</v>
      </c>
      <c r="K1162" s="160" t="s">
        <v>3053</v>
      </c>
    </row>
    <row r="1163" ht="39" customHeight="1" spans="1:11">
      <c r="A1163" s="55">
        <v>165</v>
      </c>
      <c r="B1163" s="154" t="s">
        <v>3054</v>
      </c>
      <c r="C1163" s="53" t="s">
        <v>2659</v>
      </c>
      <c r="D1163" s="155" t="s">
        <v>1128</v>
      </c>
      <c r="E1163" s="155" t="s">
        <v>1953</v>
      </c>
      <c r="F1163" s="156">
        <v>5</v>
      </c>
      <c r="G1163" s="55">
        <f t="shared" si="20"/>
        <v>5</v>
      </c>
      <c r="H1163" s="61" t="s">
        <v>2633</v>
      </c>
      <c r="I1163" s="61" t="s">
        <v>2634</v>
      </c>
      <c r="J1163" s="55" t="s">
        <v>621</v>
      </c>
      <c r="K1163" s="160" t="s">
        <v>3055</v>
      </c>
    </row>
    <row r="1164" ht="39" customHeight="1" spans="1:11">
      <c r="A1164" s="55">
        <v>166</v>
      </c>
      <c r="B1164" s="154" t="s">
        <v>3056</v>
      </c>
      <c r="C1164" s="53" t="s">
        <v>2938</v>
      </c>
      <c r="D1164" s="155" t="s">
        <v>1128</v>
      </c>
      <c r="E1164" s="155" t="s">
        <v>2476</v>
      </c>
      <c r="F1164" s="161">
        <v>540</v>
      </c>
      <c r="G1164" s="55">
        <f t="shared" si="20"/>
        <v>540</v>
      </c>
      <c r="H1164" s="61" t="s">
        <v>2633</v>
      </c>
      <c r="I1164" s="61" t="s">
        <v>2634</v>
      </c>
      <c r="J1164" s="55" t="s">
        <v>2248</v>
      </c>
      <c r="K1164" s="160" t="s">
        <v>3057</v>
      </c>
    </row>
    <row r="1165" ht="39" customHeight="1" spans="1:11">
      <c r="A1165" s="55">
        <v>167</v>
      </c>
      <c r="B1165" s="154" t="s">
        <v>3058</v>
      </c>
      <c r="C1165" s="53" t="s">
        <v>3059</v>
      </c>
      <c r="D1165" s="155" t="s">
        <v>1128</v>
      </c>
      <c r="E1165" s="155" t="s">
        <v>2476</v>
      </c>
      <c r="F1165" s="161">
        <v>36</v>
      </c>
      <c r="G1165" s="55">
        <f t="shared" si="20"/>
        <v>36</v>
      </c>
      <c r="H1165" s="61" t="s">
        <v>2633</v>
      </c>
      <c r="I1165" s="61" t="s">
        <v>2634</v>
      </c>
      <c r="J1165" s="55" t="s">
        <v>2248</v>
      </c>
      <c r="K1165" s="160" t="s">
        <v>3060</v>
      </c>
    </row>
    <row r="1166" ht="39" customHeight="1" spans="1:11">
      <c r="A1166" s="55">
        <v>168</v>
      </c>
      <c r="B1166" s="154" t="s">
        <v>3061</v>
      </c>
      <c r="C1166" s="53" t="s">
        <v>3062</v>
      </c>
      <c r="D1166" s="155" t="s">
        <v>1128</v>
      </c>
      <c r="E1166" s="155" t="s">
        <v>2476</v>
      </c>
      <c r="F1166" s="161">
        <v>114</v>
      </c>
      <c r="G1166" s="55">
        <f t="shared" si="20"/>
        <v>114</v>
      </c>
      <c r="H1166" s="61" t="s">
        <v>2633</v>
      </c>
      <c r="I1166" s="61" t="s">
        <v>2634</v>
      </c>
      <c r="J1166" s="55" t="s">
        <v>2248</v>
      </c>
      <c r="K1166" s="160" t="s">
        <v>3063</v>
      </c>
    </row>
    <row r="1167" ht="139" customHeight="1" spans="1:11">
      <c r="A1167" s="55">
        <v>169</v>
      </c>
      <c r="B1167" s="154" t="s">
        <v>3064</v>
      </c>
      <c r="C1167" s="53" t="s">
        <v>3065</v>
      </c>
      <c r="D1167" s="155" t="s">
        <v>1128</v>
      </c>
      <c r="E1167" s="155" t="s">
        <v>2476</v>
      </c>
      <c r="F1167" s="161">
        <v>1540</v>
      </c>
      <c r="G1167" s="55">
        <v>1540</v>
      </c>
      <c r="H1167" s="61" t="s">
        <v>2633</v>
      </c>
      <c r="I1167" s="61" t="s">
        <v>2634</v>
      </c>
      <c r="J1167" s="55" t="s">
        <v>2248</v>
      </c>
      <c r="K1167" s="160" t="s">
        <v>3066</v>
      </c>
    </row>
    <row r="1168" ht="162" customHeight="1" spans="1:11">
      <c r="A1168" s="55">
        <v>170</v>
      </c>
      <c r="B1168" s="168" t="s">
        <v>3067</v>
      </c>
      <c r="C1168" s="53" t="s">
        <v>3068</v>
      </c>
      <c r="D1168" s="155" t="s">
        <v>1128</v>
      </c>
      <c r="E1168" s="155" t="s">
        <v>1818</v>
      </c>
      <c r="F1168" s="169">
        <v>2358</v>
      </c>
      <c r="G1168" s="55">
        <v>2358</v>
      </c>
      <c r="H1168" s="61" t="s">
        <v>2633</v>
      </c>
      <c r="I1168" s="61" t="s">
        <v>2634</v>
      </c>
      <c r="J1168" s="55" t="s">
        <v>2248</v>
      </c>
      <c r="K1168" s="182" t="s">
        <v>3069</v>
      </c>
    </row>
    <row r="1169" s="12" customFormat="1" ht="210" customHeight="1" spans="1:11">
      <c r="A1169" s="55">
        <v>171</v>
      </c>
      <c r="B1169" s="154" t="s">
        <v>3070</v>
      </c>
      <c r="C1169" s="53" t="s">
        <v>3071</v>
      </c>
      <c r="D1169" s="155" t="s">
        <v>1128</v>
      </c>
      <c r="E1169" s="155" t="s">
        <v>1818</v>
      </c>
      <c r="F1169" s="170">
        <v>9611</v>
      </c>
      <c r="G1169" s="55">
        <v>9611</v>
      </c>
      <c r="H1169" s="61" t="s">
        <v>2633</v>
      </c>
      <c r="I1169" s="61" t="s">
        <v>2634</v>
      </c>
      <c r="J1169" s="55" t="s">
        <v>2248</v>
      </c>
      <c r="K1169" s="183" t="s">
        <v>3072</v>
      </c>
    </row>
    <row r="1170" ht="126" customHeight="1" spans="1:11">
      <c r="A1170" s="55">
        <v>172</v>
      </c>
      <c r="B1170" s="154" t="s">
        <v>3073</v>
      </c>
      <c r="C1170" s="53" t="s">
        <v>3074</v>
      </c>
      <c r="D1170" s="155" t="s">
        <v>1128</v>
      </c>
      <c r="E1170" s="155" t="s">
        <v>1818</v>
      </c>
      <c r="F1170" s="156">
        <v>1458</v>
      </c>
      <c r="G1170" s="55">
        <v>1458</v>
      </c>
      <c r="H1170" s="61" t="s">
        <v>2633</v>
      </c>
      <c r="I1170" s="61" t="s">
        <v>2634</v>
      </c>
      <c r="J1170" s="55" t="s">
        <v>2248</v>
      </c>
      <c r="K1170" s="160" t="s">
        <v>3075</v>
      </c>
    </row>
    <row r="1171" ht="43" customHeight="1" spans="1:11">
      <c r="A1171" s="55">
        <v>173</v>
      </c>
      <c r="B1171" s="154" t="s">
        <v>3076</v>
      </c>
      <c r="C1171" s="53" t="s">
        <v>3077</v>
      </c>
      <c r="D1171" s="155" t="s">
        <v>1128</v>
      </c>
      <c r="E1171" s="155" t="s">
        <v>1818</v>
      </c>
      <c r="F1171" s="156">
        <v>175.5</v>
      </c>
      <c r="G1171" s="55">
        <f>F1171</f>
        <v>175.5</v>
      </c>
      <c r="H1171" s="61" t="s">
        <v>2633</v>
      </c>
      <c r="I1171" s="61" t="s">
        <v>2634</v>
      </c>
      <c r="J1171" s="55" t="s">
        <v>2248</v>
      </c>
      <c r="K1171" s="160" t="s">
        <v>3078</v>
      </c>
    </row>
    <row r="1172" ht="138" customHeight="1" spans="1:11">
      <c r="A1172" s="55">
        <v>174</v>
      </c>
      <c r="B1172" s="154" t="s">
        <v>3079</v>
      </c>
      <c r="C1172" s="53" t="s">
        <v>3080</v>
      </c>
      <c r="D1172" s="155" t="s">
        <v>1128</v>
      </c>
      <c r="E1172" s="155" t="s">
        <v>1818</v>
      </c>
      <c r="F1172" s="164">
        <v>681</v>
      </c>
      <c r="G1172" s="55">
        <v>681</v>
      </c>
      <c r="H1172" s="61" t="s">
        <v>2633</v>
      </c>
      <c r="I1172" s="61" t="s">
        <v>2634</v>
      </c>
      <c r="J1172" s="55" t="s">
        <v>2248</v>
      </c>
      <c r="K1172" s="160" t="s">
        <v>3081</v>
      </c>
    </row>
    <row r="1173" ht="48" customHeight="1" spans="1:11">
      <c r="A1173" s="55">
        <v>175</v>
      </c>
      <c r="B1173" s="154" t="s">
        <v>3082</v>
      </c>
      <c r="C1173" s="53" t="s">
        <v>2825</v>
      </c>
      <c r="D1173" s="155" t="s">
        <v>1128</v>
      </c>
      <c r="E1173" s="155" t="s">
        <v>1818</v>
      </c>
      <c r="F1173" s="156">
        <v>333.2</v>
      </c>
      <c r="G1173" s="55">
        <f>F1173</f>
        <v>333.2</v>
      </c>
      <c r="H1173" s="61" t="s">
        <v>2633</v>
      </c>
      <c r="I1173" s="61" t="s">
        <v>2634</v>
      </c>
      <c r="J1173" s="55" t="s">
        <v>2248</v>
      </c>
      <c r="K1173" s="160" t="s">
        <v>3083</v>
      </c>
    </row>
    <row r="1174" ht="147" customHeight="1" spans="1:11">
      <c r="A1174" s="55">
        <v>176</v>
      </c>
      <c r="B1174" s="154" t="s">
        <v>3084</v>
      </c>
      <c r="C1174" s="53" t="s">
        <v>3085</v>
      </c>
      <c r="D1174" s="155" t="s">
        <v>1128</v>
      </c>
      <c r="E1174" s="155" t="s">
        <v>1818</v>
      </c>
      <c r="F1174" s="156">
        <v>719</v>
      </c>
      <c r="G1174" s="55">
        <v>719</v>
      </c>
      <c r="H1174" s="61" t="s">
        <v>2633</v>
      </c>
      <c r="I1174" s="61" t="s">
        <v>2634</v>
      </c>
      <c r="J1174" s="55" t="s">
        <v>2248</v>
      </c>
      <c r="K1174" s="160" t="s">
        <v>3086</v>
      </c>
    </row>
    <row r="1175" ht="138" customHeight="1" spans="1:11">
      <c r="A1175" s="55">
        <v>177</v>
      </c>
      <c r="B1175" s="154" t="s">
        <v>3087</v>
      </c>
      <c r="C1175" s="53" t="s">
        <v>3088</v>
      </c>
      <c r="D1175" s="155" t="s">
        <v>1128</v>
      </c>
      <c r="E1175" s="155" t="s">
        <v>1818</v>
      </c>
      <c r="F1175" s="156">
        <v>828</v>
      </c>
      <c r="G1175" s="55">
        <v>828</v>
      </c>
      <c r="H1175" s="61" t="s">
        <v>2633</v>
      </c>
      <c r="I1175" s="61" t="s">
        <v>2634</v>
      </c>
      <c r="J1175" s="55" t="s">
        <v>2248</v>
      </c>
      <c r="K1175" s="160" t="s">
        <v>3089</v>
      </c>
    </row>
    <row r="1176" ht="121" customHeight="1" spans="1:11">
      <c r="A1176" s="55">
        <v>178</v>
      </c>
      <c r="B1176" s="154" t="s">
        <v>3090</v>
      </c>
      <c r="C1176" s="53" t="s">
        <v>3091</v>
      </c>
      <c r="D1176" s="155" t="s">
        <v>1128</v>
      </c>
      <c r="E1176" s="155" t="s">
        <v>1818</v>
      </c>
      <c r="F1176" s="156">
        <v>786</v>
      </c>
      <c r="G1176" s="55">
        <v>786</v>
      </c>
      <c r="H1176" s="61" t="s">
        <v>2633</v>
      </c>
      <c r="I1176" s="61" t="s">
        <v>2634</v>
      </c>
      <c r="J1176" s="55" t="s">
        <v>2248</v>
      </c>
      <c r="K1176" s="160" t="s">
        <v>3092</v>
      </c>
    </row>
    <row r="1177" ht="135" customHeight="1" spans="1:11">
      <c r="A1177" s="55">
        <v>179</v>
      </c>
      <c r="B1177" s="154" t="s">
        <v>3093</v>
      </c>
      <c r="C1177" s="53" t="s">
        <v>3094</v>
      </c>
      <c r="D1177" s="155" t="s">
        <v>1128</v>
      </c>
      <c r="E1177" s="155" t="s">
        <v>1818</v>
      </c>
      <c r="F1177" s="156">
        <v>681</v>
      </c>
      <c r="G1177" s="55">
        <v>681</v>
      </c>
      <c r="H1177" s="61" t="s">
        <v>2633</v>
      </c>
      <c r="I1177" s="61" t="s">
        <v>2634</v>
      </c>
      <c r="J1177" s="55" t="s">
        <v>2248</v>
      </c>
      <c r="K1177" s="160" t="s">
        <v>3095</v>
      </c>
    </row>
    <row r="1178" ht="119" customHeight="1" spans="1:11">
      <c r="A1178" s="55">
        <v>180</v>
      </c>
      <c r="B1178" s="154" t="s">
        <v>3096</v>
      </c>
      <c r="C1178" s="53" t="s">
        <v>3097</v>
      </c>
      <c r="D1178" s="155" t="s">
        <v>1128</v>
      </c>
      <c r="E1178" s="155" t="s">
        <v>1818</v>
      </c>
      <c r="F1178" s="156">
        <v>711</v>
      </c>
      <c r="G1178" s="55">
        <v>711</v>
      </c>
      <c r="H1178" s="61" t="s">
        <v>2633</v>
      </c>
      <c r="I1178" s="61" t="s">
        <v>2634</v>
      </c>
      <c r="J1178" s="55" t="s">
        <v>2248</v>
      </c>
      <c r="K1178" s="160" t="s">
        <v>3098</v>
      </c>
    </row>
    <row r="1179" ht="36" spans="1:11">
      <c r="A1179" s="56" t="s">
        <v>743</v>
      </c>
      <c r="B1179" s="38" t="s">
        <v>3099</v>
      </c>
      <c r="C1179" s="35">
        <v>20</v>
      </c>
      <c r="D1179" s="35"/>
      <c r="E1179" s="35"/>
      <c r="F1179" s="35">
        <f>SUM(F1180:F1199)</f>
        <v>195046.5</v>
      </c>
      <c r="G1179" s="35">
        <f>SUM(G1180:G1199)</f>
        <v>195046.5</v>
      </c>
      <c r="H1179" s="35"/>
      <c r="I1179" s="35"/>
      <c r="J1179" s="35"/>
      <c r="K1179" s="51"/>
    </row>
    <row r="1180" ht="66" customHeight="1" spans="1:11">
      <c r="A1180" s="55">
        <v>181</v>
      </c>
      <c r="B1180" s="171" t="s">
        <v>3100</v>
      </c>
      <c r="C1180" s="172" t="s">
        <v>3101</v>
      </c>
      <c r="D1180" s="155" t="s">
        <v>3102</v>
      </c>
      <c r="E1180" s="155" t="s">
        <v>3103</v>
      </c>
      <c r="F1180" s="173">
        <v>36000</v>
      </c>
      <c r="G1180" s="55">
        <v>36000</v>
      </c>
      <c r="H1180" s="61">
        <v>2021.8</v>
      </c>
      <c r="I1180" s="61">
        <v>2022.8</v>
      </c>
      <c r="J1180" s="55" t="s">
        <v>597</v>
      </c>
      <c r="K1180" s="184" t="s">
        <v>3104</v>
      </c>
    </row>
    <row r="1181" ht="60" customHeight="1" spans="1:11">
      <c r="A1181" s="55">
        <v>182</v>
      </c>
      <c r="B1181" s="171" t="s">
        <v>3105</v>
      </c>
      <c r="C1181" s="172" t="s">
        <v>3106</v>
      </c>
      <c r="D1181" s="155" t="s">
        <v>3107</v>
      </c>
      <c r="E1181" s="155" t="s">
        <v>3108</v>
      </c>
      <c r="F1181" s="173">
        <v>29300</v>
      </c>
      <c r="G1181" s="55">
        <v>29300</v>
      </c>
      <c r="H1181" s="61">
        <v>2022.8</v>
      </c>
      <c r="I1181" s="61">
        <v>2023.8</v>
      </c>
      <c r="J1181" s="55" t="s">
        <v>597</v>
      </c>
      <c r="K1181" s="184" t="s">
        <v>3104</v>
      </c>
    </row>
    <row r="1182" ht="57" customHeight="1" spans="1:11">
      <c r="A1182" s="55">
        <v>183</v>
      </c>
      <c r="B1182" s="171" t="s">
        <v>3109</v>
      </c>
      <c r="C1182" s="172" t="s">
        <v>3110</v>
      </c>
      <c r="D1182" s="155" t="s">
        <v>3102</v>
      </c>
      <c r="E1182" s="155" t="s">
        <v>3103</v>
      </c>
      <c r="F1182" s="173">
        <v>28500</v>
      </c>
      <c r="G1182" s="55">
        <v>28500</v>
      </c>
      <c r="H1182" s="61">
        <v>2023.8</v>
      </c>
      <c r="I1182" s="61">
        <v>2024.8</v>
      </c>
      <c r="J1182" s="55" t="s">
        <v>597</v>
      </c>
      <c r="K1182" s="184" t="s">
        <v>3104</v>
      </c>
    </row>
    <row r="1183" ht="69" customHeight="1" spans="1:11">
      <c r="A1183" s="55">
        <v>184</v>
      </c>
      <c r="B1183" s="171" t="s">
        <v>3111</v>
      </c>
      <c r="C1183" s="172" t="s">
        <v>3112</v>
      </c>
      <c r="D1183" s="155" t="s">
        <v>3107</v>
      </c>
      <c r="E1183" s="155" t="s">
        <v>3103</v>
      </c>
      <c r="F1183" s="173">
        <v>12000</v>
      </c>
      <c r="G1183" s="55">
        <v>12000</v>
      </c>
      <c r="H1183" s="61">
        <v>2024.8</v>
      </c>
      <c r="I1183" s="61">
        <v>2025.8</v>
      </c>
      <c r="J1183" s="55" t="s">
        <v>597</v>
      </c>
      <c r="K1183" s="184" t="s">
        <v>3104</v>
      </c>
    </row>
    <row r="1184" ht="44" customHeight="1" spans="1:11">
      <c r="A1184" s="55">
        <v>185</v>
      </c>
      <c r="B1184" s="171" t="s">
        <v>3113</v>
      </c>
      <c r="C1184" s="172" t="s">
        <v>3114</v>
      </c>
      <c r="D1184" s="155" t="s">
        <v>644</v>
      </c>
      <c r="E1184" s="155" t="s">
        <v>3115</v>
      </c>
      <c r="F1184" s="173">
        <v>6710</v>
      </c>
      <c r="G1184" s="55">
        <f t="shared" ref="G1184:G1188" si="21">F1184</f>
        <v>6710</v>
      </c>
      <c r="H1184" s="61" t="s">
        <v>3116</v>
      </c>
      <c r="I1184" s="61" t="s">
        <v>3117</v>
      </c>
      <c r="J1184" s="55" t="s">
        <v>2248</v>
      </c>
      <c r="K1184" s="184" t="s">
        <v>3104</v>
      </c>
    </row>
    <row r="1185" ht="44" customHeight="1" spans="1:11">
      <c r="A1185" s="55">
        <v>186</v>
      </c>
      <c r="B1185" s="174" t="s">
        <v>3118</v>
      </c>
      <c r="C1185" s="172" t="s">
        <v>3119</v>
      </c>
      <c r="D1185" s="155" t="s">
        <v>644</v>
      </c>
      <c r="E1185" s="155" t="s">
        <v>3115</v>
      </c>
      <c r="F1185" s="175">
        <v>21950</v>
      </c>
      <c r="G1185" s="55">
        <f t="shared" si="21"/>
        <v>21950</v>
      </c>
      <c r="H1185" s="61" t="s">
        <v>3116</v>
      </c>
      <c r="I1185" s="61" t="s">
        <v>3117</v>
      </c>
      <c r="J1185" s="55" t="s">
        <v>2248</v>
      </c>
      <c r="K1185" s="184" t="s">
        <v>3104</v>
      </c>
    </row>
    <row r="1186" ht="44" customHeight="1" spans="1:11">
      <c r="A1186" s="55">
        <v>187</v>
      </c>
      <c r="B1186" s="174" t="s">
        <v>3120</v>
      </c>
      <c r="C1186" s="172" t="s">
        <v>3121</v>
      </c>
      <c r="D1186" s="155" t="s">
        <v>644</v>
      </c>
      <c r="E1186" s="155" t="s">
        <v>3115</v>
      </c>
      <c r="F1186" s="175">
        <v>14700</v>
      </c>
      <c r="G1186" s="55">
        <f t="shared" si="21"/>
        <v>14700</v>
      </c>
      <c r="H1186" s="61" t="s">
        <v>3116</v>
      </c>
      <c r="I1186" s="61" t="s">
        <v>3117</v>
      </c>
      <c r="J1186" s="55" t="s">
        <v>2248</v>
      </c>
      <c r="K1186" s="184" t="s">
        <v>3104</v>
      </c>
    </row>
    <row r="1187" ht="44" customHeight="1" spans="1:11">
      <c r="A1187" s="55">
        <v>188</v>
      </c>
      <c r="B1187" s="174" t="s">
        <v>3122</v>
      </c>
      <c r="C1187" s="172" t="s">
        <v>3123</v>
      </c>
      <c r="D1187" s="155" t="s">
        <v>644</v>
      </c>
      <c r="E1187" s="155" t="s">
        <v>3115</v>
      </c>
      <c r="F1187" s="175">
        <v>5000</v>
      </c>
      <c r="G1187" s="55">
        <f t="shared" si="21"/>
        <v>5000</v>
      </c>
      <c r="H1187" s="61" t="s">
        <v>3116</v>
      </c>
      <c r="I1187" s="61" t="s">
        <v>3117</v>
      </c>
      <c r="J1187" s="55" t="s">
        <v>2248</v>
      </c>
      <c r="K1187" s="184" t="s">
        <v>3104</v>
      </c>
    </row>
    <row r="1188" ht="44" customHeight="1" spans="1:11">
      <c r="A1188" s="55">
        <v>189</v>
      </c>
      <c r="B1188" s="172" t="s">
        <v>3124</v>
      </c>
      <c r="C1188" s="176" t="s">
        <v>3125</v>
      </c>
      <c r="D1188" s="155" t="s">
        <v>644</v>
      </c>
      <c r="E1188" s="155" t="s">
        <v>3115</v>
      </c>
      <c r="F1188" s="175">
        <v>21000</v>
      </c>
      <c r="G1188" s="55">
        <f t="shared" si="21"/>
        <v>21000</v>
      </c>
      <c r="H1188" s="61" t="s">
        <v>3116</v>
      </c>
      <c r="I1188" s="61" t="s">
        <v>3117</v>
      </c>
      <c r="J1188" s="55" t="s">
        <v>2248</v>
      </c>
      <c r="K1188" s="184" t="s">
        <v>3104</v>
      </c>
    </row>
    <row r="1189" ht="145" customHeight="1" spans="1:11">
      <c r="A1189" s="55">
        <v>190</v>
      </c>
      <c r="B1189" s="154" t="s">
        <v>3126</v>
      </c>
      <c r="C1189" s="53" t="s">
        <v>3127</v>
      </c>
      <c r="D1189" s="155" t="s">
        <v>1128</v>
      </c>
      <c r="E1189" s="155" t="s">
        <v>1930</v>
      </c>
      <c r="F1189" s="156">
        <v>1185</v>
      </c>
      <c r="G1189" s="55">
        <v>1185</v>
      </c>
      <c r="H1189" s="61" t="s">
        <v>2633</v>
      </c>
      <c r="I1189" s="61" t="s">
        <v>2634</v>
      </c>
      <c r="J1189" s="55" t="s">
        <v>2248</v>
      </c>
      <c r="K1189" s="160" t="s">
        <v>3128</v>
      </c>
    </row>
    <row r="1190" ht="166" customHeight="1" spans="1:11">
      <c r="A1190" s="55">
        <v>191</v>
      </c>
      <c r="B1190" s="154" t="s">
        <v>3129</v>
      </c>
      <c r="C1190" s="53" t="s">
        <v>3130</v>
      </c>
      <c r="D1190" s="155" t="s">
        <v>1128</v>
      </c>
      <c r="E1190" s="155" t="s">
        <v>2458</v>
      </c>
      <c r="F1190" s="156">
        <v>1272.5</v>
      </c>
      <c r="G1190" s="55">
        <v>1272.5</v>
      </c>
      <c r="H1190" s="61" t="s">
        <v>2633</v>
      </c>
      <c r="I1190" s="61" t="s">
        <v>2634</v>
      </c>
      <c r="J1190" s="55" t="s">
        <v>2248</v>
      </c>
      <c r="K1190" s="160" t="s">
        <v>3131</v>
      </c>
    </row>
    <row r="1191" ht="121" customHeight="1" spans="1:11">
      <c r="A1191" s="55">
        <v>192</v>
      </c>
      <c r="B1191" s="154" t="s">
        <v>3132</v>
      </c>
      <c r="C1191" s="53" t="s">
        <v>3133</v>
      </c>
      <c r="D1191" s="155" t="s">
        <v>1128</v>
      </c>
      <c r="E1191" s="155" t="s">
        <v>2678</v>
      </c>
      <c r="F1191" s="156">
        <v>670</v>
      </c>
      <c r="G1191" s="55">
        <v>670</v>
      </c>
      <c r="H1191" s="61" t="s">
        <v>2633</v>
      </c>
      <c r="I1191" s="61" t="s">
        <v>2634</v>
      </c>
      <c r="J1191" s="55" t="s">
        <v>2248</v>
      </c>
      <c r="K1191" s="160" t="s">
        <v>3134</v>
      </c>
    </row>
    <row r="1192" ht="162" customHeight="1" spans="1:11">
      <c r="A1192" s="55">
        <v>193</v>
      </c>
      <c r="B1192" s="154" t="s">
        <v>3135</v>
      </c>
      <c r="C1192" s="53" t="s">
        <v>3136</v>
      </c>
      <c r="D1192" s="155" t="s">
        <v>1128</v>
      </c>
      <c r="E1192" s="155" t="s">
        <v>1815</v>
      </c>
      <c r="F1192" s="156">
        <v>3668</v>
      </c>
      <c r="G1192" s="55">
        <v>3668</v>
      </c>
      <c r="H1192" s="61" t="s">
        <v>2633</v>
      </c>
      <c r="I1192" s="61" t="s">
        <v>2634</v>
      </c>
      <c r="J1192" s="55" t="s">
        <v>2248</v>
      </c>
      <c r="K1192" s="160" t="s">
        <v>3137</v>
      </c>
    </row>
    <row r="1193" ht="164" customHeight="1" spans="1:11">
      <c r="A1193" s="55">
        <v>194</v>
      </c>
      <c r="B1193" s="154" t="s">
        <v>3138</v>
      </c>
      <c r="C1193" s="53" t="s">
        <v>3139</v>
      </c>
      <c r="D1193" s="155" t="s">
        <v>1128</v>
      </c>
      <c r="E1193" s="155" t="s">
        <v>1818</v>
      </c>
      <c r="F1193" s="161">
        <v>3126</v>
      </c>
      <c r="G1193" s="55">
        <v>3126</v>
      </c>
      <c r="H1193" s="61" t="s">
        <v>2633</v>
      </c>
      <c r="I1193" s="61" t="s">
        <v>2634</v>
      </c>
      <c r="J1193" s="55" t="s">
        <v>2248</v>
      </c>
      <c r="K1193" s="160" t="s">
        <v>3140</v>
      </c>
    </row>
    <row r="1194" ht="107" customHeight="1" spans="1:11">
      <c r="A1194" s="55">
        <v>195</v>
      </c>
      <c r="B1194" s="154" t="s">
        <v>3141</v>
      </c>
      <c r="C1194" s="53" t="s">
        <v>3142</v>
      </c>
      <c r="D1194" s="155" t="s">
        <v>1128</v>
      </c>
      <c r="E1194" s="155" t="s">
        <v>2469</v>
      </c>
      <c r="F1194" s="156">
        <v>1684</v>
      </c>
      <c r="G1194" s="55">
        <v>1684</v>
      </c>
      <c r="H1194" s="61" t="s">
        <v>2633</v>
      </c>
      <c r="I1194" s="61" t="s">
        <v>2634</v>
      </c>
      <c r="J1194" s="55" t="s">
        <v>2248</v>
      </c>
      <c r="K1194" s="160" t="s">
        <v>3143</v>
      </c>
    </row>
    <row r="1195" ht="147" customHeight="1" spans="1:11">
      <c r="A1195" s="55">
        <v>196</v>
      </c>
      <c r="B1195" s="154" t="s">
        <v>3144</v>
      </c>
      <c r="C1195" s="53" t="s">
        <v>3145</v>
      </c>
      <c r="D1195" s="155" t="s">
        <v>1128</v>
      </c>
      <c r="E1195" s="155" t="s">
        <v>2473</v>
      </c>
      <c r="F1195" s="156">
        <v>1552</v>
      </c>
      <c r="G1195" s="55">
        <v>1552</v>
      </c>
      <c r="H1195" s="61" t="s">
        <v>2633</v>
      </c>
      <c r="I1195" s="61" t="s">
        <v>2634</v>
      </c>
      <c r="J1195" s="55" t="s">
        <v>2248</v>
      </c>
      <c r="K1195" s="160" t="s">
        <v>3146</v>
      </c>
    </row>
    <row r="1196" ht="152" customHeight="1" spans="1:11">
      <c r="A1196" s="55">
        <v>197</v>
      </c>
      <c r="B1196" s="154" t="s">
        <v>3147</v>
      </c>
      <c r="C1196" s="53" t="s">
        <v>3148</v>
      </c>
      <c r="D1196" s="155" t="s">
        <v>1128</v>
      </c>
      <c r="E1196" s="155" t="s">
        <v>2769</v>
      </c>
      <c r="F1196" s="156">
        <v>2161</v>
      </c>
      <c r="G1196" s="55">
        <v>2161</v>
      </c>
      <c r="H1196" s="61" t="s">
        <v>2633</v>
      </c>
      <c r="I1196" s="61" t="s">
        <v>2634</v>
      </c>
      <c r="J1196" s="55" t="s">
        <v>2248</v>
      </c>
      <c r="K1196" s="160" t="s">
        <v>3149</v>
      </c>
    </row>
    <row r="1197" ht="117" customHeight="1" spans="1:11">
      <c r="A1197" s="55">
        <v>198</v>
      </c>
      <c r="B1197" s="154" t="s">
        <v>3150</v>
      </c>
      <c r="C1197" s="53" t="s">
        <v>3151</v>
      </c>
      <c r="D1197" s="155" t="s">
        <v>1128</v>
      </c>
      <c r="E1197" s="155" t="s">
        <v>2488</v>
      </c>
      <c r="F1197" s="156">
        <v>1125</v>
      </c>
      <c r="G1197" s="55">
        <v>1125</v>
      </c>
      <c r="H1197" s="61" t="s">
        <v>2633</v>
      </c>
      <c r="I1197" s="61" t="s">
        <v>2634</v>
      </c>
      <c r="J1197" s="55" t="s">
        <v>2248</v>
      </c>
      <c r="K1197" s="160" t="s">
        <v>3152</v>
      </c>
    </row>
    <row r="1198" ht="136" customHeight="1" spans="1:11">
      <c r="A1198" s="55">
        <v>199</v>
      </c>
      <c r="B1198" s="154" t="s">
        <v>3153</v>
      </c>
      <c r="C1198" s="53" t="s">
        <v>3154</v>
      </c>
      <c r="D1198" s="155" t="s">
        <v>1128</v>
      </c>
      <c r="E1198" s="155" t="s">
        <v>2483</v>
      </c>
      <c r="F1198" s="161">
        <v>1388</v>
      </c>
      <c r="G1198" s="55">
        <v>1388</v>
      </c>
      <c r="H1198" s="61" t="s">
        <v>2633</v>
      </c>
      <c r="I1198" s="61" t="s">
        <v>2634</v>
      </c>
      <c r="J1198" s="55" t="s">
        <v>2248</v>
      </c>
      <c r="K1198" s="160" t="s">
        <v>3155</v>
      </c>
    </row>
    <row r="1199" ht="150" customHeight="1" spans="1:11">
      <c r="A1199" s="55">
        <v>200</v>
      </c>
      <c r="B1199" s="154" t="s">
        <v>3156</v>
      </c>
      <c r="C1199" s="53" t="s">
        <v>3157</v>
      </c>
      <c r="D1199" s="155" t="s">
        <v>1128</v>
      </c>
      <c r="E1199" s="155" t="s">
        <v>2476</v>
      </c>
      <c r="F1199" s="161">
        <v>2055</v>
      </c>
      <c r="G1199" s="55">
        <v>2055</v>
      </c>
      <c r="H1199" s="61" t="s">
        <v>2633</v>
      </c>
      <c r="I1199" s="61" t="s">
        <v>2634</v>
      </c>
      <c r="J1199" s="55" t="s">
        <v>2248</v>
      </c>
      <c r="K1199" s="160" t="s">
        <v>3158</v>
      </c>
    </row>
    <row r="1200" ht="36" spans="1:11">
      <c r="A1200" s="56" t="s">
        <v>747</v>
      </c>
      <c r="B1200" s="38" t="s">
        <v>3159</v>
      </c>
      <c r="C1200" s="35">
        <v>2</v>
      </c>
      <c r="D1200" s="35"/>
      <c r="E1200" s="35"/>
      <c r="F1200" s="35">
        <f>SUM(F1201:F1202)</f>
        <v>36079</v>
      </c>
      <c r="G1200" s="35">
        <f>SUM(G1201:G1202)</f>
        <v>36079</v>
      </c>
      <c r="H1200" s="35"/>
      <c r="I1200" s="35"/>
      <c r="J1200" s="35"/>
      <c r="K1200" s="51"/>
    </row>
    <row r="1201" ht="191" customHeight="1" spans="1:11">
      <c r="A1201" s="55">
        <v>201</v>
      </c>
      <c r="B1201" s="154" t="s">
        <v>3160</v>
      </c>
      <c r="C1201" s="53" t="s">
        <v>3161</v>
      </c>
      <c r="D1201" s="155" t="s">
        <v>1128</v>
      </c>
      <c r="E1201" s="155" t="s">
        <v>1818</v>
      </c>
      <c r="F1201" s="156">
        <v>24639</v>
      </c>
      <c r="G1201" s="55">
        <v>24639</v>
      </c>
      <c r="H1201" s="61" t="s">
        <v>2633</v>
      </c>
      <c r="I1201" s="61" t="s">
        <v>2634</v>
      </c>
      <c r="J1201" s="55" t="s">
        <v>2248</v>
      </c>
      <c r="K1201" s="160" t="s">
        <v>3162</v>
      </c>
    </row>
    <row r="1202" ht="186" customHeight="1" spans="1:11">
      <c r="A1202" s="55">
        <v>202</v>
      </c>
      <c r="B1202" s="177" t="s">
        <v>3163</v>
      </c>
      <c r="C1202" s="53" t="s">
        <v>3164</v>
      </c>
      <c r="D1202" s="155" t="s">
        <v>1128</v>
      </c>
      <c r="E1202" s="155" t="s">
        <v>1818</v>
      </c>
      <c r="F1202" s="156">
        <v>11440</v>
      </c>
      <c r="G1202" s="55">
        <v>11440</v>
      </c>
      <c r="H1202" s="61" t="s">
        <v>2633</v>
      </c>
      <c r="I1202" s="61" t="s">
        <v>2634</v>
      </c>
      <c r="J1202" s="55" t="s">
        <v>2248</v>
      </c>
      <c r="K1202" s="185" t="s">
        <v>3165</v>
      </c>
    </row>
    <row r="1203" ht="36" spans="1:11">
      <c r="A1203" s="56" t="s">
        <v>754</v>
      </c>
      <c r="B1203" s="38" t="s">
        <v>3166</v>
      </c>
      <c r="C1203" s="35">
        <v>1</v>
      </c>
      <c r="D1203" s="35"/>
      <c r="E1203" s="35"/>
      <c r="F1203" s="35">
        <f t="shared" ref="F1203:F1207" si="22">F1204</f>
        <v>14074</v>
      </c>
      <c r="G1203" s="35">
        <f t="shared" ref="G1203:G1207" si="23">G1204</f>
        <v>14074</v>
      </c>
      <c r="H1203" s="35"/>
      <c r="I1203" s="35"/>
      <c r="J1203" s="35"/>
      <c r="K1203" s="51"/>
    </row>
    <row r="1204" ht="105" customHeight="1" spans="1:11">
      <c r="A1204" s="55">
        <v>203</v>
      </c>
      <c r="B1204" s="154" t="s">
        <v>3167</v>
      </c>
      <c r="C1204" s="53" t="s">
        <v>3168</v>
      </c>
      <c r="D1204" s="155" t="s">
        <v>1128</v>
      </c>
      <c r="E1204" s="155" t="s">
        <v>1818</v>
      </c>
      <c r="F1204" s="156">
        <v>14074</v>
      </c>
      <c r="G1204" s="55">
        <v>14074</v>
      </c>
      <c r="H1204" s="61" t="s">
        <v>2633</v>
      </c>
      <c r="I1204" s="61" t="s">
        <v>2634</v>
      </c>
      <c r="J1204" s="55" t="s">
        <v>2248</v>
      </c>
      <c r="K1204" s="160" t="s">
        <v>3169</v>
      </c>
    </row>
    <row r="1205" ht="36" spans="1:11">
      <c r="A1205" s="56" t="s">
        <v>763</v>
      </c>
      <c r="B1205" s="38" t="s">
        <v>3170</v>
      </c>
      <c r="C1205" s="35">
        <v>1</v>
      </c>
      <c r="D1205" s="35"/>
      <c r="E1205" s="35"/>
      <c r="F1205" s="35">
        <f t="shared" si="22"/>
        <v>7057</v>
      </c>
      <c r="G1205" s="35">
        <f t="shared" si="23"/>
        <v>7057</v>
      </c>
      <c r="H1205" s="35"/>
      <c r="I1205" s="35"/>
      <c r="J1205" s="35"/>
      <c r="K1205" s="51"/>
    </row>
    <row r="1206" ht="180" customHeight="1" spans="1:11">
      <c r="A1206" s="55">
        <v>204</v>
      </c>
      <c r="B1206" s="154" t="s">
        <v>3171</v>
      </c>
      <c r="C1206" s="60" t="s">
        <v>3172</v>
      </c>
      <c r="D1206" s="155" t="s">
        <v>2502</v>
      </c>
      <c r="E1206" s="155" t="s">
        <v>1818</v>
      </c>
      <c r="F1206" s="156">
        <v>7057</v>
      </c>
      <c r="G1206" s="55">
        <v>7057</v>
      </c>
      <c r="H1206" s="61" t="s">
        <v>3173</v>
      </c>
      <c r="I1206" s="61" t="s">
        <v>3174</v>
      </c>
      <c r="J1206" s="55" t="s">
        <v>2248</v>
      </c>
      <c r="K1206" s="160" t="s">
        <v>3175</v>
      </c>
    </row>
    <row r="1207" ht="36" spans="1:11">
      <c r="A1207" s="56" t="s">
        <v>778</v>
      </c>
      <c r="B1207" s="38" t="s">
        <v>3176</v>
      </c>
      <c r="C1207" s="35">
        <v>1</v>
      </c>
      <c r="D1207" s="35"/>
      <c r="E1207" s="35"/>
      <c r="F1207" s="178">
        <f t="shared" si="22"/>
        <v>5700</v>
      </c>
      <c r="G1207" s="178">
        <f t="shared" si="23"/>
        <v>5700</v>
      </c>
      <c r="H1207" s="35"/>
      <c r="I1207" s="35"/>
      <c r="J1207" s="35"/>
      <c r="K1207" s="51"/>
    </row>
    <row r="1208" ht="150" customHeight="1" spans="1:11">
      <c r="A1208" s="55">
        <v>205</v>
      </c>
      <c r="B1208" s="154" t="s">
        <v>3177</v>
      </c>
      <c r="C1208" s="179" t="s">
        <v>3178</v>
      </c>
      <c r="D1208" s="155" t="s">
        <v>2502</v>
      </c>
      <c r="E1208" s="155" t="s">
        <v>1818</v>
      </c>
      <c r="F1208" s="180">
        <v>5700</v>
      </c>
      <c r="G1208" s="180">
        <v>5700</v>
      </c>
      <c r="H1208" s="61" t="s">
        <v>3173</v>
      </c>
      <c r="I1208" s="61" t="s">
        <v>3174</v>
      </c>
      <c r="J1208" s="55" t="s">
        <v>2248</v>
      </c>
      <c r="K1208" s="160" t="s">
        <v>3179</v>
      </c>
    </row>
    <row r="1209" ht="36" spans="1:11">
      <c r="A1209" s="42" t="s">
        <v>3180</v>
      </c>
      <c r="B1209" s="38" t="s">
        <v>3181</v>
      </c>
      <c r="C1209" s="35">
        <v>2</v>
      </c>
      <c r="D1209" s="35"/>
      <c r="E1209" s="35"/>
      <c r="F1209" s="178">
        <f>SUM(F1210:F1211)</f>
        <v>13670</v>
      </c>
      <c r="G1209" s="178">
        <f>SUM(G1210:G1211)</f>
        <v>13670</v>
      </c>
      <c r="H1209" s="153"/>
      <c r="I1209" s="153"/>
      <c r="J1209" s="35"/>
      <c r="K1209" s="51"/>
    </row>
    <row r="1210" ht="59" customHeight="1" spans="1:11">
      <c r="A1210" s="55">
        <v>206</v>
      </c>
      <c r="B1210" s="154" t="s">
        <v>3182</v>
      </c>
      <c r="C1210" s="179" t="s">
        <v>3183</v>
      </c>
      <c r="D1210" s="155" t="s">
        <v>2502</v>
      </c>
      <c r="E1210" s="155" t="s">
        <v>1818</v>
      </c>
      <c r="F1210" s="180">
        <v>5100</v>
      </c>
      <c r="G1210" s="55">
        <f>F1210</f>
        <v>5100</v>
      </c>
      <c r="H1210" s="61" t="s">
        <v>3173</v>
      </c>
      <c r="I1210" s="61" t="s">
        <v>3174</v>
      </c>
      <c r="J1210" s="55" t="s">
        <v>2248</v>
      </c>
      <c r="K1210" s="160" t="s">
        <v>3184</v>
      </c>
    </row>
    <row r="1211" ht="103" customHeight="1" spans="1:11">
      <c r="A1211" s="55">
        <v>207</v>
      </c>
      <c r="B1211" s="154" t="s">
        <v>3185</v>
      </c>
      <c r="C1211" s="60" t="s">
        <v>3186</v>
      </c>
      <c r="D1211" s="155" t="s">
        <v>2502</v>
      </c>
      <c r="E1211" s="155" t="s">
        <v>1818</v>
      </c>
      <c r="F1211" s="180">
        <v>8570</v>
      </c>
      <c r="G1211" s="55">
        <v>8570</v>
      </c>
      <c r="H1211" s="61" t="s">
        <v>3173</v>
      </c>
      <c r="I1211" s="61" t="s">
        <v>3174</v>
      </c>
      <c r="J1211" s="55" t="s">
        <v>2248</v>
      </c>
      <c r="K1211" s="160" t="s">
        <v>3187</v>
      </c>
    </row>
    <row r="1212" ht="36" spans="1:11">
      <c r="A1212" s="42" t="s">
        <v>3188</v>
      </c>
      <c r="B1212" s="38" t="s">
        <v>3189</v>
      </c>
      <c r="C1212" s="35">
        <v>18</v>
      </c>
      <c r="D1212" s="35"/>
      <c r="E1212" s="35"/>
      <c r="F1212" s="178">
        <f>SUM(F1213:F1230)</f>
        <v>705850</v>
      </c>
      <c r="G1212" s="178">
        <f>SUM(G1213:G1230)</f>
        <v>405850</v>
      </c>
      <c r="H1212" s="153"/>
      <c r="I1212" s="153"/>
      <c r="J1212" s="35"/>
      <c r="K1212" s="51"/>
    </row>
    <row r="1213" ht="39" customHeight="1" spans="1:11">
      <c r="A1213" s="55">
        <v>208</v>
      </c>
      <c r="B1213" s="154" t="s">
        <v>3190</v>
      </c>
      <c r="C1213" s="60" t="s">
        <v>3191</v>
      </c>
      <c r="D1213" s="181">
        <v>2022</v>
      </c>
      <c r="E1213" s="155" t="s">
        <v>3192</v>
      </c>
      <c r="F1213" s="180">
        <v>20000</v>
      </c>
      <c r="G1213" s="55">
        <v>20000</v>
      </c>
      <c r="H1213" s="61">
        <v>2022</v>
      </c>
      <c r="I1213" s="61">
        <v>2024</v>
      </c>
      <c r="J1213" s="55" t="s">
        <v>2248</v>
      </c>
      <c r="K1213" s="160" t="s">
        <v>3104</v>
      </c>
    </row>
    <row r="1214" ht="39" customHeight="1" spans="1:11">
      <c r="A1214" s="55">
        <v>209</v>
      </c>
      <c r="B1214" s="154" t="s">
        <v>3193</v>
      </c>
      <c r="C1214" s="60" t="s">
        <v>3194</v>
      </c>
      <c r="D1214" s="181">
        <v>2022</v>
      </c>
      <c r="E1214" s="155" t="s">
        <v>3195</v>
      </c>
      <c r="F1214" s="180">
        <v>20000</v>
      </c>
      <c r="G1214" s="55">
        <v>20000</v>
      </c>
      <c r="H1214" s="61">
        <v>2022</v>
      </c>
      <c r="I1214" s="61">
        <v>2025</v>
      </c>
      <c r="J1214" s="55" t="s">
        <v>2248</v>
      </c>
      <c r="K1214" s="160" t="s">
        <v>3104</v>
      </c>
    </row>
    <row r="1215" ht="39" customHeight="1" spans="1:11">
      <c r="A1215" s="55">
        <v>210</v>
      </c>
      <c r="B1215" s="154" t="s">
        <v>3196</v>
      </c>
      <c r="C1215" s="60" t="s">
        <v>3197</v>
      </c>
      <c r="D1215" s="181">
        <v>2023</v>
      </c>
      <c r="E1215" s="155" t="s">
        <v>3198</v>
      </c>
      <c r="F1215" s="180">
        <v>30000</v>
      </c>
      <c r="G1215" s="55">
        <v>30000</v>
      </c>
      <c r="H1215" s="61">
        <v>2023</v>
      </c>
      <c r="I1215" s="61">
        <v>2025</v>
      </c>
      <c r="J1215" s="55" t="s">
        <v>2248</v>
      </c>
      <c r="K1215" s="160" t="s">
        <v>3104</v>
      </c>
    </row>
    <row r="1216" ht="39" customHeight="1" spans="1:11">
      <c r="A1216" s="55">
        <v>211</v>
      </c>
      <c r="B1216" s="154" t="s">
        <v>3199</v>
      </c>
      <c r="C1216" s="60" t="s">
        <v>3200</v>
      </c>
      <c r="D1216" s="181">
        <v>2022</v>
      </c>
      <c r="E1216" s="155" t="s">
        <v>3192</v>
      </c>
      <c r="F1216" s="180">
        <v>25000</v>
      </c>
      <c r="G1216" s="55">
        <v>25000</v>
      </c>
      <c r="H1216" s="61">
        <v>2022</v>
      </c>
      <c r="I1216" s="61">
        <v>2024</v>
      </c>
      <c r="J1216" s="55" t="s">
        <v>2248</v>
      </c>
      <c r="K1216" s="160" t="s">
        <v>3104</v>
      </c>
    </row>
    <row r="1217" ht="39" customHeight="1" spans="1:11">
      <c r="A1217" s="55">
        <v>212</v>
      </c>
      <c r="B1217" s="154" t="s">
        <v>3201</v>
      </c>
      <c r="C1217" s="60" t="s">
        <v>3202</v>
      </c>
      <c r="D1217" s="181">
        <v>2023</v>
      </c>
      <c r="E1217" s="155" t="s">
        <v>3203</v>
      </c>
      <c r="F1217" s="180">
        <v>12000</v>
      </c>
      <c r="G1217" s="55">
        <v>12000</v>
      </c>
      <c r="H1217" s="61">
        <v>2023</v>
      </c>
      <c r="I1217" s="61">
        <v>2025</v>
      </c>
      <c r="J1217" s="55" t="s">
        <v>597</v>
      </c>
      <c r="K1217" s="160" t="s">
        <v>3104</v>
      </c>
    </row>
    <row r="1218" ht="39" customHeight="1" spans="1:11">
      <c r="A1218" s="55">
        <v>213</v>
      </c>
      <c r="B1218" s="154" t="s">
        <v>3204</v>
      </c>
      <c r="C1218" s="60" t="s">
        <v>3205</v>
      </c>
      <c r="D1218" s="181">
        <v>2023</v>
      </c>
      <c r="E1218" s="155" t="s">
        <v>3198</v>
      </c>
      <c r="F1218" s="180">
        <v>15000</v>
      </c>
      <c r="G1218" s="55">
        <v>15000</v>
      </c>
      <c r="H1218" s="61">
        <v>2023</v>
      </c>
      <c r="I1218" s="61">
        <v>2025</v>
      </c>
      <c r="J1218" s="55" t="s">
        <v>2248</v>
      </c>
      <c r="K1218" s="160" t="s">
        <v>3104</v>
      </c>
    </row>
    <row r="1219" ht="39" customHeight="1" spans="1:11">
      <c r="A1219" s="55">
        <v>214</v>
      </c>
      <c r="B1219" s="154" t="s">
        <v>3206</v>
      </c>
      <c r="C1219" s="60" t="s">
        <v>3207</v>
      </c>
      <c r="D1219" s="181">
        <v>2021</v>
      </c>
      <c r="E1219" s="155" t="s">
        <v>3208</v>
      </c>
      <c r="F1219" s="180">
        <v>23600</v>
      </c>
      <c r="G1219" s="55">
        <v>23600</v>
      </c>
      <c r="H1219" s="61">
        <v>2021</v>
      </c>
      <c r="I1219" s="61">
        <v>2023</v>
      </c>
      <c r="J1219" s="55" t="s">
        <v>2248</v>
      </c>
      <c r="K1219" s="160" t="s">
        <v>3104</v>
      </c>
    </row>
    <row r="1220" ht="39" customHeight="1" spans="1:11">
      <c r="A1220" s="55">
        <v>215</v>
      </c>
      <c r="B1220" s="154" t="s">
        <v>3209</v>
      </c>
      <c r="C1220" s="60" t="s">
        <v>3210</v>
      </c>
      <c r="D1220" s="181">
        <v>2022</v>
      </c>
      <c r="E1220" s="155" t="s">
        <v>1961</v>
      </c>
      <c r="F1220" s="180">
        <v>10000</v>
      </c>
      <c r="G1220" s="55">
        <v>10000</v>
      </c>
      <c r="H1220" s="61">
        <v>2022</v>
      </c>
      <c r="I1220" s="61">
        <v>2024</v>
      </c>
      <c r="J1220" s="55" t="s">
        <v>597</v>
      </c>
      <c r="K1220" s="160" t="s">
        <v>3104</v>
      </c>
    </row>
    <row r="1221" ht="39" customHeight="1" spans="1:11">
      <c r="A1221" s="55">
        <v>216</v>
      </c>
      <c r="B1221" s="154" t="s">
        <v>3211</v>
      </c>
      <c r="C1221" s="60" t="s">
        <v>3212</v>
      </c>
      <c r="D1221" s="181">
        <v>2022</v>
      </c>
      <c r="E1221" s="155" t="s">
        <v>3213</v>
      </c>
      <c r="F1221" s="180">
        <v>12000</v>
      </c>
      <c r="G1221" s="55">
        <v>12000</v>
      </c>
      <c r="H1221" s="61">
        <v>2022</v>
      </c>
      <c r="I1221" s="61">
        <v>2024</v>
      </c>
      <c r="J1221" s="55" t="s">
        <v>2248</v>
      </c>
      <c r="K1221" s="160" t="s">
        <v>3104</v>
      </c>
    </row>
    <row r="1222" ht="39" customHeight="1" spans="1:11">
      <c r="A1222" s="55">
        <v>217</v>
      </c>
      <c r="B1222" s="154" t="s">
        <v>3214</v>
      </c>
      <c r="C1222" s="60" t="s">
        <v>3215</v>
      </c>
      <c r="D1222" s="181">
        <v>2021</v>
      </c>
      <c r="E1222" s="155" t="s">
        <v>3213</v>
      </c>
      <c r="F1222" s="180">
        <v>5000</v>
      </c>
      <c r="G1222" s="55">
        <v>5000</v>
      </c>
      <c r="H1222" s="61">
        <v>2021</v>
      </c>
      <c r="I1222" s="61">
        <v>2023</v>
      </c>
      <c r="J1222" s="55" t="s">
        <v>597</v>
      </c>
      <c r="K1222" s="160" t="s">
        <v>3104</v>
      </c>
    </row>
    <row r="1223" ht="39" customHeight="1" spans="1:11">
      <c r="A1223" s="55">
        <v>218</v>
      </c>
      <c r="B1223" s="154" t="s">
        <v>3216</v>
      </c>
      <c r="C1223" s="60" t="s">
        <v>3217</v>
      </c>
      <c r="D1223" s="181" t="s">
        <v>3218</v>
      </c>
      <c r="E1223" s="155" t="s">
        <v>3219</v>
      </c>
      <c r="F1223" s="180">
        <v>1500</v>
      </c>
      <c r="G1223" s="55">
        <v>1500</v>
      </c>
      <c r="H1223" s="61">
        <v>2021</v>
      </c>
      <c r="I1223" s="61">
        <v>2025</v>
      </c>
      <c r="J1223" s="55" t="s">
        <v>597</v>
      </c>
      <c r="K1223" s="160" t="s">
        <v>3104</v>
      </c>
    </row>
    <row r="1224" ht="39" customHeight="1" spans="1:11">
      <c r="A1224" s="55">
        <v>219</v>
      </c>
      <c r="B1224" s="154" t="s">
        <v>3220</v>
      </c>
      <c r="C1224" s="60" t="s">
        <v>3221</v>
      </c>
      <c r="D1224" s="181" t="s">
        <v>3218</v>
      </c>
      <c r="E1224" s="155" t="s">
        <v>3222</v>
      </c>
      <c r="F1224" s="180">
        <v>750</v>
      </c>
      <c r="G1224" s="55">
        <v>750</v>
      </c>
      <c r="H1224" s="61">
        <v>2021</v>
      </c>
      <c r="I1224" s="61">
        <v>2025</v>
      </c>
      <c r="J1224" s="55" t="s">
        <v>597</v>
      </c>
      <c r="K1224" s="160" t="s">
        <v>3104</v>
      </c>
    </row>
    <row r="1225" ht="39" customHeight="1" spans="1:11">
      <c r="A1225" s="55">
        <v>220</v>
      </c>
      <c r="B1225" s="154" t="s">
        <v>3223</v>
      </c>
      <c r="C1225" s="60" t="s">
        <v>3224</v>
      </c>
      <c r="D1225" s="181" t="s">
        <v>3218</v>
      </c>
      <c r="E1225" s="155" t="s">
        <v>3225</v>
      </c>
      <c r="F1225" s="180">
        <v>1000</v>
      </c>
      <c r="G1225" s="55">
        <v>1000</v>
      </c>
      <c r="H1225" s="61">
        <v>2021</v>
      </c>
      <c r="I1225" s="61">
        <v>2025</v>
      </c>
      <c r="J1225" s="55" t="s">
        <v>597</v>
      </c>
      <c r="K1225" s="160" t="s">
        <v>3104</v>
      </c>
    </row>
    <row r="1226" ht="39" customHeight="1" spans="1:11">
      <c r="A1226" s="55">
        <v>221</v>
      </c>
      <c r="B1226" s="154" t="s">
        <v>3226</v>
      </c>
      <c r="C1226" s="60" t="s">
        <v>3227</v>
      </c>
      <c r="D1226" s="186" t="s">
        <v>3228</v>
      </c>
      <c r="E1226" s="155" t="s">
        <v>3229</v>
      </c>
      <c r="F1226" s="180">
        <v>200000</v>
      </c>
      <c r="G1226" s="55">
        <v>80000</v>
      </c>
      <c r="H1226" s="61">
        <v>2023</v>
      </c>
      <c r="I1226" s="61">
        <v>2029</v>
      </c>
      <c r="J1226" s="55" t="s">
        <v>2248</v>
      </c>
      <c r="K1226" s="160" t="s">
        <v>3104</v>
      </c>
    </row>
    <row r="1227" ht="39" customHeight="1" spans="1:11">
      <c r="A1227" s="55">
        <v>222</v>
      </c>
      <c r="B1227" s="154" t="s">
        <v>3230</v>
      </c>
      <c r="C1227" s="60" t="s">
        <v>3231</v>
      </c>
      <c r="D1227" s="186" t="s">
        <v>3232</v>
      </c>
      <c r="E1227" s="155" t="s">
        <v>3233</v>
      </c>
      <c r="F1227" s="180">
        <v>80000</v>
      </c>
      <c r="G1227" s="55">
        <v>20000</v>
      </c>
      <c r="H1227" s="61">
        <v>2024</v>
      </c>
      <c r="I1227" s="61">
        <v>2030</v>
      </c>
      <c r="J1227" s="55" t="s">
        <v>2248</v>
      </c>
      <c r="K1227" s="160" t="s">
        <v>3104</v>
      </c>
    </row>
    <row r="1228" ht="39" customHeight="1" spans="1:11">
      <c r="A1228" s="55">
        <v>223</v>
      </c>
      <c r="B1228" s="154" t="s">
        <v>3234</v>
      </c>
      <c r="C1228" s="60" t="s">
        <v>3235</v>
      </c>
      <c r="D1228" s="186" t="s">
        <v>3236</v>
      </c>
      <c r="E1228" s="155" t="s">
        <v>3237</v>
      </c>
      <c r="F1228" s="180">
        <v>100000</v>
      </c>
      <c r="G1228" s="55">
        <v>60000</v>
      </c>
      <c r="H1228" s="61">
        <v>2023</v>
      </c>
      <c r="I1228" s="61">
        <v>2026</v>
      </c>
      <c r="J1228" s="55" t="s">
        <v>2248</v>
      </c>
      <c r="K1228" s="160" t="s">
        <v>3104</v>
      </c>
    </row>
    <row r="1229" ht="39" customHeight="1" spans="1:11">
      <c r="A1229" s="55">
        <v>224</v>
      </c>
      <c r="B1229" s="154" t="s">
        <v>3238</v>
      </c>
      <c r="C1229" s="60" t="s">
        <v>3239</v>
      </c>
      <c r="D1229" s="186" t="s">
        <v>3240</v>
      </c>
      <c r="E1229" s="155" t="s">
        <v>3241</v>
      </c>
      <c r="F1229" s="180">
        <v>100000</v>
      </c>
      <c r="G1229" s="55">
        <v>50000</v>
      </c>
      <c r="H1229" s="61">
        <v>2024</v>
      </c>
      <c r="I1229" s="61">
        <v>2026</v>
      </c>
      <c r="J1229" s="55" t="s">
        <v>2248</v>
      </c>
      <c r="K1229" s="160" t="s">
        <v>3104</v>
      </c>
    </row>
    <row r="1230" ht="39" customHeight="1" spans="1:11">
      <c r="A1230" s="55">
        <v>225</v>
      </c>
      <c r="B1230" s="154" t="s">
        <v>3242</v>
      </c>
      <c r="C1230" s="60" t="s">
        <v>3243</v>
      </c>
      <c r="D1230" s="186" t="s">
        <v>3244</v>
      </c>
      <c r="E1230" s="155" t="s">
        <v>3245</v>
      </c>
      <c r="F1230" s="180">
        <v>50000</v>
      </c>
      <c r="G1230" s="55">
        <v>20000</v>
      </c>
      <c r="H1230" s="61">
        <v>2024</v>
      </c>
      <c r="I1230" s="61">
        <v>2029</v>
      </c>
      <c r="J1230" s="55" t="s">
        <v>2248</v>
      </c>
      <c r="K1230" s="160" t="s">
        <v>3104</v>
      </c>
    </row>
    <row r="1231" spans="1:11">
      <c r="A1231" s="55"/>
      <c r="B1231" s="36"/>
      <c r="C1231" s="60"/>
      <c r="D1231" s="35"/>
      <c r="E1231" s="35"/>
      <c r="F1231" s="35"/>
      <c r="G1231" s="35"/>
      <c r="H1231" s="35"/>
      <c r="I1231" s="35"/>
      <c r="J1231" s="35"/>
      <c r="K1231" s="51"/>
    </row>
    <row r="1232" s="7" customFormat="1" ht="14.25" spans="1:11">
      <c r="A1232" s="37" t="s">
        <v>3246</v>
      </c>
      <c r="B1232" s="36" t="s">
        <v>3247</v>
      </c>
      <c r="C1232" s="37">
        <v>76</v>
      </c>
      <c r="D1232" s="37"/>
      <c r="E1232" s="37"/>
      <c r="F1232" s="187">
        <f>SUM(F1233:F1307)</f>
        <v>2339781.12</v>
      </c>
      <c r="G1232" s="37">
        <f>SUM(G1233:G1307)</f>
        <v>2239781.12</v>
      </c>
      <c r="H1232" s="37"/>
      <c r="I1232" s="37"/>
      <c r="J1232" s="37"/>
      <c r="K1232" s="51"/>
    </row>
    <row r="1233" ht="33.75" spans="1:11">
      <c r="A1233" s="35">
        <v>1</v>
      </c>
      <c r="B1233" s="62" t="s">
        <v>3248</v>
      </c>
      <c r="C1233" s="62" t="s">
        <v>3249</v>
      </c>
      <c r="D1233" s="35" t="s">
        <v>1774</v>
      </c>
      <c r="E1233" s="35" t="s">
        <v>734</v>
      </c>
      <c r="F1233" s="97">
        <v>50000</v>
      </c>
      <c r="G1233" s="97">
        <v>50000</v>
      </c>
      <c r="H1233" s="188">
        <v>43891</v>
      </c>
      <c r="I1233" s="188">
        <v>45992</v>
      </c>
      <c r="J1233" s="35" t="s">
        <v>621</v>
      </c>
      <c r="K1233" s="189" t="s">
        <v>3250</v>
      </c>
    </row>
    <row r="1234" ht="67.5" spans="1:11">
      <c r="A1234" s="35">
        <v>2</v>
      </c>
      <c r="B1234" s="62" t="s">
        <v>3251</v>
      </c>
      <c r="C1234" s="62" t="s">
        <v>3252</v>
      </c>
      <c r="D1234" s="35" t="s">
        <v>1774</v>
      </c>
      <c r="E1234" s="35" t="s">
        <v>2399</v>
      </c>
      <c r="F1234" s="97">
        <v>200000</v>
      </c>
      <c r="G1234" s="97">
        <v>100000</v>
      </c>
      <c r="H1234" s="188">
        <v>44075</v>
      </c>
      <c r="I1234" s="188">
        <v>45992</v>
      </c>
      <c r="J1234" s="35" t="s">
        <v>621</v>
      </c>
      <c r="K1234" s="189" t="s">
        <v>3253</v>
      </c>
    </row>
    <row r="1235" ht="41" customHeight="1" spans="1:11">
      <c r="A1235" s="35">
        <v>3</v>
      </c>
      <c r="B1235" s="62" t="s">
        <v>3254</v>
      </c>
      <c r="C1235" s="62" t="s">
        <v>3255</v>
      </c>
      <c r="D1235" s="35" t="s">
        <v>1774</v>
      </c>
      <c r="E1235" s="35" t="s">
        <v>1907</v>
      </c>
      <c r="F1235" s="97">
        <v>12000</v>
      </c>
      <c r="G1235" s="97">
        <v>12000</v>
      </c>
      <c r="H1235" s="188">
        <v>44228</v>
      </c>
      <c r="I1235" s="188">
        <v>45627</v>
      </c>
      <c r="J1235" s="35" t="s">
        <v>621</v>
      </c>
      <c r="K1235" s="189" t="s">
        <v>3256</v>
      </c>
    </row>
    <row r="1236" ht="41" customHeight="1" spans="1:11">
      <c r="A1236" s="35">
        <v>4</v>
      </c>
      <c r="B1236" s="62" t="s">
        <v>3257</v>
      </c>
      <c r="C1236" s="62" t="s">
        <v>3255</v>
      </c>
      <c r="D1236" s="35" t="s">
        <v>1774</v>
      </c>
      <c r="E1236" s="35" t="s">
        <v>1863</v>
      </c>
      <c r="F1236" s="97">
        <v>15000</v>
      </c>
      <c r="G1236" s="97">
        <v>15000</v>
      </c>
      <c r="H1236" s="188">
        <v>43983</v>
      </c>
      <c r="I1236" s="188">
        <v>44896</v>
      </c>
      <c r="J1236" s="35" t="s">
        <v>621</v>
      </c>
      <c r="K1236" s="189" t="s">
        <v>3258</v>
      </c>
    </row>
    <row r="1237" ht="80" customHeight="1" spans="1:11">
      <c r="A1237" s="35">
        <v>6</v>
      </c>
      <c r="B1237" s="62" t="s">
        <v>3259</v>
      </c>
      <c r="C1237" s="62" t="s">
        <v>3260</v>
      </c>
      <c r="D1237" s="35" t="s">
        <v>1774</v>
      </c>
      <c r="E1237" s="35" t="s">
        <v>734</v>
      </c>
      <c r="F1237" s="97">
        <v>100000</v>
      </c>
      <c r="G1237" s="97">
        <v>100000</v>
      </c>
      <c r="H1237" s="188">
        <v>43891</v>
      </c>
      <c r="I1237" s="188">
        <v>45992</v>
      </c>
      <c r="J1237" s="35" t="s">
        <v>621</v>
      </c>
      <c r="K1237" s="189" t="s">
        <v>3261</v>
      </c>
    </row>
    <row r="1238" ht="80" customHeight="1" spans="1:11">
      <c r="A1238" s="35">
        <v>7</v>
      </c>
      <c r="B1238" s="62" t="s">
        <v>3262</v>
      </c>
      <c r="C1238" s="62" t="s">
        <v>3263</v>
      </c>
      <c r="D1238" s="35" t="s">
        <v>1774</v>
      </c>
      <c r="E1238" s="35" t="s">
        <v>1863</v>
      </c>
      <c r="F1238" s="97">
        <v>107500</v>
      </c>
      <c r="G1238" s="97">
        <v>107500</v>
      </c>
      <c r="H1238" s="188">
        <v>44075</v>
      </c>
      <c r="I1238" s="188">
        <v>45992</v>
      </c>
      <c r="J1238" s="35" t="s">
        <v>621</v>
      </c>
      <c r="K1238" s="189" t="s">
        <v>759</v>
      </c>
    </row>
    <row r="1239" ht="63" customHeight="1" spans="1:11">
      <c r="A1239" s="35">
        <v>8</v>
      </c>
      <c r="B1239" s="62" t="s">
        <v>3264</v>
      </c>
      <c r="C1239" s="62" t="s">
        <v>3265</v>
      </c>
      <c r="D1239" s="35" t="s">
        <v>1774</v>
      </c>
      <c r="E1239" s="35" t="s">
        <v>717</v>
      </c>
      <c r="F1239" s="97">
        <v>85000</v>
      </c>
      <c r="G1239" s="97">
        <v>85000</v>
      </c>
      <c r="H1239" s="188">
        <v>44228</v>
      </c>
      <c r="I1239" s="188">
        <v>45627</v>
      </c>
      <c r="J1239" s="35" t="s">
        <v>621</v>
      </c>
      <c r="K1239" s="189" t="s">
        <v>3266</v>
      </c>
    </row>
    <row r="1240" ht="68" customHeight="1" spans="1:11">
      <c r="A1240" s="35">
        <v>9</v>
      </c>
      <c r="B1240" s="62" t="s">
        <v>3267</v>
      </c>
      <c r="C1240" s="62" t="s">
        <v>3268</v>
      </c>
      <c r="D1240" s="35" t="s">
        <v>1774</v>
      </c>
      <c r="E1240" s="35" t="s">
        <v>2399</v>
      </c>
      <c r="F1240" s="97">
        <v>105000</v>
      </c>
      <c r="G1240" s="97">
        <v>105000</v>
      </c>
      <c r="H1240" s="188">
        <v>43983</v>
      </c>
      <c r="I1240" s="188">
        <v>44896</v>
      </c>
      <c r="J1240" s="35" t="s">
        <v>621</v>
      </c>
      <c r="K1240" s="189" t="s">
        <v>3269</v>
      </c>
    </row>
    <row r="1241" ht="63" customHeight="1" spans="1:11">
      <c r="A1241" s="35">
        <v>10</v>
      </c>
      <c r="B1241" s="62" t="s">
        <v>3270</v>
      </c>
      <c r="C1241" s="62" t="s">
        <v>3271</v>
      </c>
      <c r="D1241" s="35" t="s">
        <v>1774</v>
      </c>
      <c r="E1241" s="35" t="s">
        <v>721</v>
      </c>
      <c r="F1241" s="97">
        <v>55000</v>
      </c>
      <c r="G1241" s="97">
        <v>55000</v>
      </c>
      <c r="H1241" s="188">
        <v>43891</v>
      </c>
      <c r="I1241" s="188">
        <v>44531</v>
      </c>
      <c r="J1241" s="35" t="s">
        <v>621</v>
      </c>
      <c r="K1241" s="189" t="s">
        <v>3272</v>
      </c>
    </row>
    <row r="1242" ht="62" customHeight="1" spans="1:11">
      <c r="A1242" s="35">
        <v>11</v>
      </c>
      <c r="B1242" s="62" t="s">
        <v>3273</v>
      </c>
      <c r="C1242" s="62" t="s">
        <v>3274</v>
      </c>
      <c r="D1242" s="35" t="s">
        <v>1774</v>
      </c>
      <c r="E1242" s="35" t="s">
        <v>1912</v>
      </c>
      <c r="F1242" s="97">
        <v>51000</v>
      </c>
      <c r="G1242" s="97">
        <v>51000</v>
      </c>
      <c r="H1242" s="188">
        <v>43891</v>
      </c>
      <c r="I1242" s="188">
        <v>45992</v>
      </c>
      <c r="J1242" s="35" t="s">
        <v>621</v>
      </c>
      <c r="K1242" s="189" t="s">
        <v>3275</v>
      </c>
    </row>
    <row r="1243" ht="77" customHeight="1" spans="1:11">
      <c r="A1243" s="35">
        <v>12</v>
      </c>
      <c r="B1243" s="62" t="s">
        <v>3276</v>
      </c>
      <c r="C1243" s="62" t="s">
        <v>3277</v>
      </c>
      <c r="D1243" s="35" t="s">
        <v>1774</v>
      </c>
      <c r="E1243" s="35" t="s">
        <v>1907</v>
      </c>
      <c r="F1243" s="97">
        <v>27000</v>
      </c>
      <c r="G1243" s="97">
        <v>27000</v>
      </c>
      <c r="H1243" s="188">
        <v>43891</v>
      </c>
      <c r="I1243" s="188">
        <v>45992</v>
      </c>
      <c r="J1243" s="35" t="s">
        <v>621</v>
      </c>
      <c r="K1243" s="189" t="s">
        <v>3256</v>
      </c>
    </row>
    <row r="1244" ht="54" customHeight="1" spans="1:11">
      <c r="A1244" s="35">
        <v>13</v>
      </c>
      <c r="B1244" s="62" t="s">
        <v>3278</v>
      </c>
      <c r="C1244" s="60" t="s">
        <v>3279</v>
      </c>
      <c r="D1244" s="35" t="s">
        <v>1774</v>
      </c>
      <c r="E1244" s="35" t="s">
        <v>1863</v>
      </c>
      <c r="F1244" s="35">
        <v>300000</v>
      </c>
      <c r="G1244" s="35">
        <v>300000</v>
      </c>
      <c r="H1244" s="188">
        <v>43891</v>
      </c>
      <c r="I1244" s="188">
        <v>45992</v>
      </c>
      <c r="J1244" s="35" t="s">
        <v>621</v>
      </c>
      <c r="K1244" s="51" t="s">
        <v>759</v>
      </c>
    </row>
    <row r="1245" ht="49" customHeight="1" spans="1:11">
      <c r="A1245" s="35">
        <v>14</v>
      </c>
      <c r="B1245" s="62" t="s">
        <v>3280</v>
      </c>
      <c r="C1245" s="62" t="s">
        <v>3281</v>
      </c>
      <c r="D1245" s="35" t="s">
        <v>1774</v>
      </c>
      <c r="E1245" s="35" t="s">
        <v>1907</v>
      </c>
      <c r="F1245" s="97">
        <v>8000</v>
      </c>
      <c r="G1245" s="97">
        <v>8000</v>
      </c>
      <c r="H1245" s="188">
        <v>44075</v>
      </c>
      <c r="I1245" s="188">
        <v>45992</v>
      </c>
      <c r="J1245" s="35" t="s">
        <v>621</v>
      </c>
      <c r="K1245" s="189" t="s">
        <v>3256</v>
      </c>
    </row>
    <row r="1246" ht="39" customHeight="1" spans="1:11">
      <c r="A1246" s="35">
        <v>15</v>
      </c>
      <c r="B1246" s="62" t="s">
        <v>3282</v>
      </c>
      <c r="C1246" s="62" t="s">
        <v>3281</v>
      </c>
      <c r="D1246" s="35" t="s">
        <v>1774</v>
      </c>
      <c r="E1246" s="35" t="s">
        <v>1902</v>
      </c>
      <c r="F1246" s="97">
        <v>10000</v>
      </c>
      <c r="G1246" s="97">
        <v>10000</v>
      </c>
      <c r="H1246" s="188">
        <v>44075</v>
      </c>
      <c r="I1246" s="188">
        <v>45992</v>
      </c>
      <c r="J1246" s="35" t="s">
        <v>621</v>
      </c>
      <c r="K1246" s="189" t="s">
        <v>3283</v>
      </c>
    </row>
    <row r="1247" ht="48" customHeight="1" spans="1:11">
      <c r="A1247" s="35">
        <v>16</v>
      </c>
      <c r="B1247" s="62" t="s">
        <v>3284</v>
      </c>
      <c r="C1247" s="62" t="s">
        <v>3281</v>
      </c>
      <c r="D1247" s="35" t="s">
        <v>1774</v>
      </c>
      <c r="E1247" s="35" t="s">
        <v>1849</v>
      </c>
      <c r="F1247" s="97">
        <v>8000</v>
      </c>
      <c r="G1247" s="97">
        <v>8000</v>
      </c>
      <c r="H1247" s="188">
        <v>44075</v>
      </c>
      <c r="I1247" s="188">
        <v>45992</v>
      </c>
      <c r="J1247" s="35" t="s">
        <v>621</v>
      </c>
      <c r="K1247" s="189" t="s">
        <v>3285</v>
      </c>
    </row>
    <row r="1248" ht="35" customHeight="1" spans="1:11">
      <c r="A1248" s="35">
        <v>17</v>
      </c>
      <c r="B1248" s="62" t="s">
        <v>3286</v>
      </c>
      <c r="C1248" s="62" t="s">
        <v>3287</v>
      </c>
      <c r="D1248" s="35" t="s">
        <v>1774</v>
      </c>
      <c r="E1248" s="35" t="s">
        <v>1863</v>
      </c>
      <c r="F1248" s="97">
        <v>10000</v>
      </c>
      <c r="G1248" s="97">
        <v>10000</v>
      </c>
      <c r="H1248" s="188">
        <v>44075</v>
      </c>
      <c r="I1248" s="188">
        <v>45992</v>
      </c>
      <c r="J1248" s="35" t="s">
        <v>621</v>
      </c>
      <c r="K1248" s="189" t="s">
        <v>3288</v>
      </c>
    </row>
    <row r="1249" ht="43" customHeight="1" spans="1:11">
      <c r="A1249" s="35">
        <v>18</v>
      </c>
      <c r="B1249" s="62" t="s">
        <v>3289</v>
      </c>
      <c r="C1249" s="62" t="s">
        <v>3290</v>
      </c>
      <c r="D1249" s="35" t="s">
        <v>1774</v>
      </c>
      <c r="E1249" s="35" t="s">
        <v>734</v>
      </c>
      <c r="F1249" s="97">
        <v>5000</v>
      </c>
      <c r="G1249" s="97">
        <v>5000</v>
      </c>
      <c r="H1249" s="188">
        <v>44075</v>
      </c>
      <c r="I1249" s="188">
        <v>45992</v>
      </c>
      <c r="J1249" s="35" t="s">
        <v>621</v>
      </c>
      <c r="K1249" s="189" t="s">
        <v>3261</v>
      </c>
    </row>
    <row r="1250" ht="55" customHeight="1" spans="1:11">
      <c r="A1250" s="35">
        <v>19</v>
      </c>
      <c r="B1250" s="62" t="s">
        <v>3291</v>
      </c>
      <c r="C1250" s="62" t="s">
        <v>3292</v>
      </c>
      <c r="D1250" s="35" t="s">
        <v>1774</v>
      </c>
      <c r="E1250" s="35" t="s">
        <v>1849</v>
      </c>
      <c r="F1250" s="97">
        <v>5000</v>
      </c>
      <c r="G1250" s="97">
        <v>5000</v>
      </c>
      <c r="H1250" s="188">
        <v>44075</v>
      </c>
      <c r="I1250" s="188">
        <v>45992</v>
      </c>
      <c r="J1250" s="35" t="s">
        <v>621</v>
      </c>
      <c r="K1250" s="189" t="s">
        <v>3285</v>
      </c>
    </row>
    <row r="1251" ht="42" customHeight="1" spans="1:11">
      <c r="A1251" s="35">
        <v>20</v>
      </c>
      <c r="B1251" s="62" t="s">
        <v>3293</v>
      </c>
      <c r="C1251" s="62" t="s">
        <v>3294</v>
      </c>
      <c r="D1251" s="35" t="s">
        <v>1774</v>
      </c>
      <c r="E1251" s="35" t="s">
        <v>1856</v>
      </c>
      <c r="F1251" s="97">
        <v>8000</v>
      </c>
      <c r="G1251" s="97">
        <v>8000</v>
      </c>
      <c r="H1251" s="188">
        <v>44075</v>
      </c>
      <c r="I1251" s="188">
        <v>45992</v>
      </c>
      <c r="J1251" s="35" t="s">
        <v>621</v>
      </c>
      <c r="K1251" s="189" t="s">
        <v>3295</v>
      </c>
    </row>
    <row r="1252" ht="39" customHeight="1" spans="1:11">
      <c r="A1252" s="35">
        <v>21</v>
      </c>
      <c r="B1252" s="62" t="s">
        <v>3296</v>
      </c>
      <c r="C1252" s="62" t="s">
        <v>3297</v>
      </c>
      <c r="D1252" s="35" t="s">
        <v>1774</v>
      </c>
      <c r="E1252" s="35" t="s">
        <v>721</v>
      </c>
      <c r="F1252" s="97">
        <v>8000</v>
      </c>
      <c r="G1252" s="97">
        <v>8000</v>
      </c>
      <c r="H1252" s="188">
        <v>44075</v>
      </c>
      <c r="I1252" s="188">
        <v>45992</v>
      </c>
      <c r="J1252" s="35" t="s">
        <v>621</v>
      </c>
      <c r="K1252" s="189" t="s">
        <v>3272</v>
      </c>
    </row>
    <row r="1253" ht="45" customHeight="1" spans="1:11">
      <c r="A1253" s="35">
        <v>22</v>
      </c>
      <c r="B1253" s="62" t="s">
        <v>3298</v>
      </c>
      <c r="C1253" s="62" t="s">
        <v>3299</v>
      </c>
      <c r="D1253" s="35" t="s">
        <v>1774</v>
      </c>
      <c r="E1253" s="35" t="s">
        <v>1902</v>
      </c>
      <c r="F1253" s="97">
        <v>6000</v>
      </c>
      <c r="G1253" s="97">
        <v>6000</v>
      </c>
      <c r="H1253" s="188">
        <v>44075</v>
      </c>
      <c r="I1253" s="188">
        <v>45992</v>
      </c>
      <c r="J1253" s="35" t="s">
        <v>621</v>
      </c>
      <c r="K1253" s="189" t="s">
        <v>3283</v>
      </c>
    </row>
    <row r="1254" ht="46" customHeight="1" spans="1:11">
      <c r="A1254" s="35">
        <v>23</v>
      </c>
      <c r="B1254" s="62" t="s">
        <v>3300</v>
      </c>
      <c r="C1254" s="62" t="s">
        <v>3301</v>
      </c>
      <c r="D1254" s="35" t="s">
        <v>1774</v>
      </c>
      <c r="E1254" s="35" t="s">
        <v>1907</v>
      </c>
      <c r="F1254" s="97">
        <v>15000</v>
      </c>
      <c r="G1254" s="97">
        <v>15000</v>
      </c>
      <c r="H1254" s="188">
        <v>44075</v>
      </c>
      <c r="I1254" s="188">
        <v>45992</v>
      </c>
      <c r="J1254" s="35" t="s">
        <v>621</v>
      </c>
      <c r="K1254" s="189" t="s">
        <v>3256</v>
      </c>
    </row>
    <row r="1255" ht="62" customHeight="1" spans="1:11">
      <c r="A1255" s="35">
        <v>24</v>
      </c>
      <c r="B1255" s="62" t="s">
        <v>3302</v>
      </c>
      <c r="C1255" s="62" t="s">
        <v>3303</v>
      </c>
      <c r="D1255" s="35" t="s">
        <v>1774</v>
      </c>
      <c r="E1255" s="35" t="s">
        <v>1863</v>
      </c>
      <c r="F1255" s="97">
        <v>65000</v>
      </c>
      <c r="G1255" s="97">
        <v>65000</v>
      </c>
      <c r="H1255" s="188">
        <v>44075</v>
      </c>
      <c r="I1255" s="188">
        <v>45992</v>
      </c>
      <c r="J1255" s="35" t="s">
        <v>621</v>
      </c>
      <c r="K1255" s="189" t="s">
        <v>3304</v>
      </c>
    </row>
    <row r="1256" ht="52" customHeight="1" spans="1:11">
      <c r="A1256" s="35">
        <v>25</v>
      </c>
      <c r="B1256" s="62" t="s">
        <v>3305</v>
      </c>
      <c r="C1256" s="62" t="s">
        <v>3306</v>
      </c>
      <c r="D1256" s="35" t="s">
        <v>1774</v>
      </c>
      <c r="E1256" s="35" t="s">
        <v>717</v>
      </c>
      <c r="F1256" s="97">
        <v>15000</v>
      </c>
      <c r="G1256" s="97">
        <v>15000</v>
      </c>
      <c r="H1256" s="188">
        <v>44075</v>
      </c>
      <c r="I1256" s="188">
        <v>45992</v>
      </c>
      <c r="J1256" s="35" t="s">
        <v>621</v>
      </c>
      <c r="K1256" s="189" t="s">
        <v>3266</v>
      </c>
    </row>
    <row r="1257" ht="82" customHeight="1" spans="1:11">
      <c r="A1257" s="35">
        <v>26</v>
      </c>
      <c r="B1257" s="62" t="s">
        <v>3307</v>
      </c>
      <c r="C1257" s="62" t="s">
        <v>3308</v>
      </c>
      <c r="D1257" s="35" t="s">
        <v>1774</v>
      </c>
      <c r="E1257" s="35" t="s">
        <v>1902</v>
      </c>
      <c r="F1257" s="97">
        <v>17000</v>
      </c>
      <c r="G1257" s="97">
        <v>17000</v>
      </c>
      <c r="H1257" s="188">
        <v>44075</v>
      </c>
      <c r="I1257" s="188">
        <v>45992</v>
      </c>
      <c r="J1257" s="35" t="s">
        <v>621</v>
      </c>
      <c r="K1257" s="189" t="s">
        <v>3283</v>
      </c>
    </row>
    <row r="1258" ht="28" customHeight="1" spans="1:11">
      <c r="A1258" s="35">
        <v>27</v>
      </c>
      <c r="B1258" s="62" t="s">
        <v>3309</v>
      </c>
      <c r="C1258" s="62" t="s">
        <v>3310</v>
      </c>
      <c r="D1258" s="35" t="s">
        <v>1774</v>
      </c>
      <c r="E1258" s="35" t="s">
        <v>2399</v>
      </c>
      <c r="F1258" s="97">
        <v>10000</v>
      </c>
      <c r="G1258" s="97">
        <v>10000</v>
      </c>
      <c r="H1258" s="188">
        <v>44075</v>
      </c>
      <c r="I1258" s="188">
        <v>45992</v>
      </c>
      <c r="J1258" s="35" t="s">
        <v>621</v>
      </c>
      <c r="K1258" s="189" t="s">
        <v>3269</v>
      </c>
    </row>
    <row r="1259" ht="31" customHeight="1" spans="1:11">
      <c r="A1259" s="35">
        <v>28</v>
      </c>
      <c r="B1259" s="62" t="s">
        <v>3311</v>
      </c>
      <c r="C1259" s="62" t="s">
        <v>3310</v>
      </c>
      <c r="D1259" s="35" t="s">
        <v>1774</v>
      </c>
      <c r="E1259" s="35" t="s">
        <v>1863</v>
      </c>
      <c r="F1259" s="97">
        <v>5000</v>
      </c>
      <c r="G1259" s="97">
        <v>5000</v>
      </c>
      <c r="H1259" s="188">
        <v>44075</v>
      </c>
      <c r="I1259" s="188">
        <v>45992</v>
      </c>
      <c r="J1259" s="35" t="s">
        <v>621</v>
      </c>
      <c r="K1259" s="189" t="s">
        <v>3288</v>
      </c>
    </row>
    <row r="1260" ht="20" customHeight="1" spans="1:11">
      <c r="A1260" s="35">
        <v>29</v>
      </c>
      <c r="B1260" s="62" t="s">
        <v>3312</v>
      </c>
      <c r="C1260" s="62" t="s">
        <v>3313</v>
      </c>
      <c r="D1260" s="35" t="s">
        <v>1774</v>
      </c>
      <c r="E1260" s="35" t="s">
        <v>3314</v>
      </c>
      <c r="F1260" s="97">
        <v>15000</v>
      </c>
      <c r="G1260" s="97">
        <v>15000</v>
      </c>
      <c r="H1260" s="188">
        <v>44075</v>
      </c>
      <c r="I1260" s="188">
        <v>45992</v>
      </c>
      <c r="J1260" s="35" t="s">
        <v>621</v>
      </c>
      <c r="K1260" s="189" t="s">
        <v>3315</v>
      </c>
    </row>
    <row r="1261" spans="1:11">
      <c r="A1261" s="35">
        <v>30</v>
      </c>
      <c r="B1261" s="62" t="s">
        <v>3316</v>
      </c>
      <c r="C1261" s="62" t="s">
        <v>3317</v>
      </c>
      <c r="D1261" s="35" t="s">
        <v>1774</v>
      </c>
      <c r="E1261" s="35" t="s">
        <v>3314</v>
      </c>
      <c r="F1261" s="97">
        <v>15000</v>
      </c>
      <c r="G1261" s="97">
        <v>15000</v>
      </c>
      <c r="H1261" s="188">
        <v>44075</v>
      </c>
      <c r="I1261" s="188">
        <v>45992</v>
      </c>
      <c r="J1261" s="35" t="s">
        <v>621</v>
      </c>
      <c r="K1261" s="189" t="s">
        <v>3258</v>
      </c>
    </row>
    <row r="1262" ht="44" customHeight="1" spans="1:11">
      <c r="A1262" s="35">
        <v>31</v>
      </c>
      <c r="B1262" s="62" t="s">
        <v>3318</v>
      </c>
      <c r="C1262" s="62" t="s">
        <v>3319</v>
      </c>
      <c r="D1262" s="35" t="s">
        <v>1774</v>
      </c>
      <c r="E1262" s="35" t="s">
        <v>3314</v>
      </c>
      <c r="F1262" s="97">
        <v>23000</v>
      </c>
      <c r="G1262" s="97">
        <v>23000</v>
      </c>
      <c r="H1262" s="188">
        <v>44075</v>
      </c>
      <c r="I1262" s="188">
        <v>45992</v>
      </c>
      <c r="J1262" s="35" t="s">
        <v>621</v>
      </c>
      <c r="K1262" s="189" t="s">
        <v>3258</v>
      </c>
    </row>
    <row r="1263" ht="52" customHeight="1" spans="1:11">
      <c r="A1263" s="35">
        <v>32</v>
      </c>
      <c r="B1263" s="62" t="s">
        <v>3320</v>
      </c>
      <c r="C1263" s="62" t="s">
        <v>3321</v>
      </c>
      <c r="D1263" s="35" t="s">
        <v>1774</v>
      </c>
      <c r="E1263" s="35" t="s">
        <v>3314</v>
      </c>
      <c r="F1263" s="97">
        <v>16000</v>
      </c>
      <c r="G1263" s="97">
        <v>16000</v>
      </c>
      <c r="H1263" s="188">
        <v>44075</v>
      </c>
      <c r="I1263" s="188">
        <v>45992</v>
      </c>
      <c r="J1263" s="35" t="s">
        <v>621</v>
      </c>
      <c r="K1263" s="189" t="s">
        <v>3258</v>
      </c>
    </row>
    <row r="1264" ht="48" customHeight="1" spans="1:11">
      <c r="A1264" s="35">
        <v>33</v>
      </c>
      <c r="B1264" s="53" t="s">
        <v>3322</v>
      </c>
      <c r="C1264" s="60" t="s">
        <v>3323</v>
      </c>
      <c r="D1264" s="35" t="s">
        <v>1774</v>
      </c>
      <c r="E1264" s="35" t="s">
        <v>1863</v>
      </c>
      <c r="F1264" s="35">
        <v>105000</v>
      </c>
      <c r="G1264" s="35">
        <v>105000</v>
      </c>
      <c r="H1264" s="188">
        <v>44348</v>
      </c>
      <c r="I1264" s="188">
        <v>45992</v>
      </c>
      <c r="J1264" s="35" t="s">
        <v>621</v>
      </c>
      <c r="K1264" s="189" t="s">
        <v>3258</v>
      </c>
    </row>
    <row r="1265" ht="87" customHeight="1" spans="1:11">
      <c r="A1265" s="35">
        <v>34</v>
      </c>
      <c r="B1265" s="62" t="s">
        <v>3324</v>
      </c>
      <c r="C1265" s="62" t="s">
        <v>3325</v>
      </c>
      <c r="D1265" s="35" t="s">
        <v>1774</v>
      </c>
      <c r="E1265" s="35" t="s">
        <v>1863</v>
      </c>
      <c r="F1265" s="97">
        <v>6500</v>
      </c>
      <c r="G1265" s="97">
        <v>6500</v>
      </c>
      <c r="H1265" s="188">
        <v>44075</v>
      </c>
      <c r="I1265" s="188">
        <v>45992</v>
      </c>
      <c r="J1265" s="35" t="s">
        <v>621</v>
      </c>
      <c r="K1265" s="189" t="s">
        <v>3326</v>
      </c>
    </row>
    <row r="1266" ht="63" customHeight="1" spans="1:11">
      <c r="A1266" s="35">
        <v>35</v>
      </c>
      <c r="B1266" s="62" t="s">
        <v>3327</v>
      </c>
      <c r="C1266" s="62" t="s">
        <v>3328</v>
      </c>
      <c r="D1266" s="35" t="s">
        <v>1774</v>
      </c>
      <c r="E1266" s="35" t="s">
        <v>1863</v>
      </c>
      <c r="F1266" s="97">
        <v>15000</v>
      </c>
      <c r="G1266" s="97">
        <v>15000</v>
      </c>
      <c r="H1266" s="188">
        <v>44075</v>
      </c>
      <c r="I1266" s="188">
        <v>45992</v>
      </c>
      <c r="J1266" s="35" t="s">
        <v>621</v>
      </c>
      <c r="K1266" s="189" t="s">
        <v>3258</v>
      </c>
    </row>
    <row r="1267" ht="64" customHeight="1" spans="1:11">
      <c r="A1267" s="35">
        <v>36</v>
      </c>
      <c r="B1267" s="62" t="s">
        <v>3329</v>
      </c>
      <c r="C1267" s="62" t="s">
        <v>3330</v>
      </c>
      <c r="D1267" s="35" t="s">
        <v>1774</v>
      </c>
      <c r="E1267" s="35" t="s">
        <v>1907</v>
      </c>
      <c r="F1267" s="97">
        <v>10000</v>
      </c>
      <c r="G1267" s="97">
        <v>10000</v>
      </c>
      <c r="H1267" s="188">
        <v>44075</v>
      </c>
      <c r="I1267" s="188">
        <v>45992</v>
      </c>
      <c r="J1267" s="35" t="s">
        <v>621</v>
      </c>
      <c r="K1267" s="189" t="s">
        <v>3256</v>
      </c>
    </row>
    <row r="1268" ht="51" customHeight="1" spans="1:11">
      <c r="A1268" s="35">
        <v>37</v>
      </c>
      <c r="B1268" s="62" t="s">
        <v>3331</v>
      </c>
      <c r="C1268" s="62" t="s">
        <v>3332</v>
      </c>
      <c r="D1268" s="35" t="s">
        <v>1774</v>
      </c>
      <c r="E1268" s="35" t="s">
        <v>734</v>
      </c>
      <c r="F1268" s="97">
        <v>15000</v>
      </c>
      <c r="G1268" s="97">
        <v>15000</v>
      </c>
      <c r="H1268" s="188">
        <v>44075</v>
      </c>
      <c r="I1268" s="188">
        <v>45992</v>
      </c>
      <c r="J1268" s="35" t="s">
        <v>621</v>
      </c>
      <c r="K1268" s="189" t="s">
        <v>3250</v>
      </c>
    </row>
    <row r="1269" ht="90" customHeight="1" spans="1:11">
      <c r="A1269" s="35">
        <v>38</v>
      </c>
      <c r="B1269" s="62" t="s">
        <v>3333</v>
      </c>
      <c r="C1269" s="62" t="s">
        <v>3334</v>
      </c>
      <c r="D1269" s="35" t="s">
        <v>1774</v>
      </c>
      <c r="E1269" s="35" t="s">
        <v>1863</v>
      </c>
      <c r="F1269" s="97">
        <v>11200</v>
      </c>
      <c r="G1269" s="97">
        <v>11200</v>
      </c>
      <c r="H1269" s="188">
        <v>44075</v>
      </c>
      <c r="I1269" s="188">
        <v>45992</v>
      </c>
      <c r="J1269" s="35" t="s">
        <v>621</v>
      </c>
      <c r="K1269" s="189" t="s">
        <v>3258</v>
      </c>
    </row>
    <row r="1270" ht="57" customHeight="1" spans="1:11">
      <c r="A1270" s="35">
        <v>39</v>
      </c>
      <c r="B1270" s="62" t="s">
        <v>3335</v>
      </c>
      <c r="C1270" s="62" t="s">
        <v>3336</v>
      </c>
      <c r="D1270" s="35" t="s">
        <v>1774</v>
      </c>
      <c r="E1270" s="35" t="s">
        <v>2399</v>
      </c>
      <c r="F1270" s="97">
        <v>12000</v>
      </c>
      <c r="G1270" s="97">
        <v>12000</v>
      </c>
      <c r="H1270" s="188">
        <v>44348</v>
      </c>
      <c r="I1270" s="188">
        <v>45992</v>
      </c>
      <c r="J1270" s="35" t="s">
        <v>621</v>
      </c>
      <c r="K1270" s="189" t="s">
        <v>3258</v>
      </c>
    </row>
    <row r="1271" ht="58" customHeight="1" spans="1:11">
      <c r="A1271" s="35">
        <v>40</v>
      </c>
      <c r="B1271" s="62" t="s">
        <v>3337</v>
      </c>
      <c r="C1271" s="62" t="s">
        <v>3338</v>
      </c>
      <c r="D1271" s="35" t="s">
        <v>1774</v>
      </c>
      <c r="E1271" s="35" t="s">
        <v>1863</v>
      </c>
      <c r="F1271" s="97">
        <v>10000</v>
      </c>
      <c r="G1271" s="97">
        <v>10000</v>
      </c>
      <c r="H1271" s="188">
        <v>44348</v>
      </c>
      <c r="I1271" s="188">
        <v>45992</v>
      </c>
      <c r="J1271" s="35" t="s">
        <v>621</v>
      </c>
      <c r="K1271" s="189" t="s">
        <v>3258</v>
      </c>
    </row>
    <row r="1272" ht="46" customHeight="1" spans="1:11">
      <c r="A1272" s="35">
        <v>41</v>
      </c>
      <c r="B1272" s="62" t="s">
        <v>3339</v>
      </c>
      <c r="C1272" s="62" t="s">
        <v>3340</v>
      </c>
      <c r="D1272" s="35" t="s">
        <v>1774</v>
      </c>
      <c r="E1272" s="35" t="s">
        <v>1902</v>
      </c>
      <c r="F1272" s="97">
        <v>12000</v>
      </c>
      <c r="G1272" s="97">
        <v>12000</v>
      </c>
      <c r="H1272" s="188">
        <v>44348</v>
      </c>
      <c r="I1272" s="188">
        <v>45992</v>
      </c>
      <c r="J1272" s="35" t="s">
        <v>621</v>
      </c>
      <c r="K1272" s="189" t="s">
        <v>3258</v>
      </c>
    </row>
    <row r="1273" ht="54" customHeight="1" spans="1:11">
      <c r="A1273" s="35">
        <v>42</v>
      </c>
      <c r="B1273" s="62" t="s">
        <v>3341</v>
      </c>
      <c r="C1273" s="62" t="s">
        <v>3342</v>
      </c>
      <c r="D1273" s="35" t="s">
        <v>1774</v>
      </c>
      <c r="E1273" s="35" t="s">
        <v>734</v>
      </c>
      <c r="F1273" s="97">
        <v>13000</v>
      </c>
      <c r="G1273" s="97">
        <v>13000</v>
      </c>
      <c r="H1273" s="188">
        <v>44348</v>
      </c>
      <c r="I1273" s="188">
        <v>45992</v>
      </c>
      <c r="J1273" s="35" t="s">
        <v>621</v>
      </c>
      <c r="K1273" s="189" t="s">
        <v>3258</v>
      </c>
    </row>
    <row r="1274" ht="32" customHeight="1" spans="1:11">
      <c r="A1274" s="35">
        <v>43</v>
      </c>
      <c r="B1274" s="62" t="s">
        <v>3343</v>
      </c>
      <c r="C1274" s="62" t="s">
        <v>3344</v>
      </c>
      <c r="D1274" s="35" t="s">
        <v>1774</v>
      </c>
      <c r="E1274" s="35" t="s">
        <v>1849</v>
      </c>
      <c r="F1274" s="97">
        <v>1000</v>
      </c>
      <c r="G1274" s="97">
        <v>1000</v>
      </c>
      <c r="H1274" s="188">
        <v>44348</v>
      </c>
      <c r="I1274" s="188">
        <v>45992</v>
      </c>
      <c r="J1274" s="35" t="s">
        <v>621</v>
      </c>
      <c r="K1274" s="189" t="s">
        <v>3258</v>
      </c>
    </row>
    <row r="1275" ht="41" customHeight="1" spans="1:11">
      <c r="A1275" s="35">
        <v>44</v>
      </c>
      <c r="B1275" s="62" t="s">
        <v>3345</v>
      </c>
      <c r="C1275" s="62" t="s">
        <v>3346</v>
      </c>
      <c r="D1275" s="35" t="s">
        <v>1774</v>
      </c>
      <c r="E1275" s="35" t="s">
        <v>1907</v>
      </c>
      <c r="F1275" s="97">
        <v>800</v>
      </c>
      <c r="G1275" s="97">
        <v>800</v>
      </c>
      <c r="H1275" s="188">
        <v>44348</v>
      </c>
      <c r="I1275" s="188">
        <v>45992</v>
      </c>
      <c r="J1275" s="35" t="s">
        <v>621</v>
      </c>
      <c r="K1275" s="189" t="s">
        <v>3258</v>
      </c>
    </row>
    <row r="1276" ht="75" customHeight="1" spans="1:11">
      <c r="A1276" s="35">
        <v>45</v>
      </c>
      <c r="B1276" s="62" t="s">
        <v>3347</v>
      </c>
      <c r="C1276" s="62" t="s">
        <v>3348</v>
      </c>
      <c r="D1276" s="35" t="s">
        <v>1774</v>
      </c>
      <c r="E1276" s="35" t="s">
        <v>2399</v>
      </c>
      <c r="F1276" s="97">
        <v>5000</v>
      </c>
      <c r="G1276" s="97">
        <v>5000</v>
      </c>
      <c r="H1276" s="188">
        <v>44348</v>
      </c>
      <c r="I1276" s="188">
        <v>45992</v>
      </c>
      <c r="J1276" s="35" t="s">
        <v>621</v>
      </c>
      <c r="K1276" s="189" t="s">
        <v>3258</v>
      </c>
    </row>
    <row r="1277" ht="42" customHeight="1" spans="1:11">
      <c r="A1277" s="35">
        <v>46</v>
      </c>
      <c r="B1277" s="62" t="s">
        <v>3349</v>
      </c>
      <c r="C1277" s="62" t="s">
        <v>3350</v>
      </c>
      <c r="D1277" s="35" t="s">
        <v>1774</v>
      </c>
      <c r="E1277" s="35" t="s">
        <v>734</v>
      </c>
      <c r="F1277" s="97">
        <v>500</v>
      </c>
      <c r="G1277" s="97">
        <v>500</v>
      </c>
      <c r="H1277" s="188">
        <v>44348</v>
      </c>
      <c r="I1277" s="188">
        <v>45992</v>
      </c>
      <c r="J1277" s="35" t="s">
        <v>621</v>
      </c>
      <c r="K1277" s="189" t="s">
        <v>3258</v>
      </c>
    </row>
    <row r="1278" ht="42" customHeight="1" spans="1:11">
      <c r="A1278" s="35">
        <v>47</v>
      </c>
      <c r="B1278" s="62" t="s">
        <v>3351</v>
      </c>
      <c r="C1278" s="62" t="s">
        <v>3352</v>
      </c>
      <c r="D1278" s="35" t="s">
        <v>1774</v>
      </c>
      <c r="E1278" s="35" t="s">
        <v>1863</v>
      </c>
      <c r="F1278" s="97">
        <v>500</v>
      </c>
      <c r="G1278" s="97">
        <v>500</v>
      </c>
      <c r="H1278" s="188">
        <v>44348</v>
      </c>
      <c r="I1278" s="188">
        <v>45992</v>
      </c>
      <c r="J1278" s="35" t="s">
        <v>621</v>
      </c>
      <c r="K1278" s="189" t="s">
        <v>3258</v>
      </c>
    </row>
    <row r="1279" ht="33" customHeight="1" spans="1:11">
      <c r="A1279" s="35">
        <v>48</v>
      </c>
      <c r="B1279" s="62" t="s">
        <v>3353</v>
      </c>
      <c r="C1279" s="62" t="s">
        <v>3354</v>
      </c>
      <c r="D1279" s="35" t="s">
        <v>1774</v>
      </c>
      <c r="E1279" s="35" t="s">
        <v>1863</v>
      </c>
      <c r="F1279" s="97">
        <v>500</v>
      </c>
      <c r="G1279" s="97">
        <v>500</v>
      </c>
      <c r="H1279" s="188">
        <v>44348</v>
      </c>
      <c r="I1279" s="188">
        <v>45992</v>
      </c>
      <c r="J1279" s="35" t="s">
        <v>621</v>
      </c>
      <c r="K1279" s="189" t="s">
        <v>3258</v>
      </c>
    </row>
    <row r="1280" ht="45" customHeight="1" spans="1:11">
      <c r="A1280" s="35">
        <v>49</v>
      </c>
      <c r="B1280" s="62" t="s">
        <v>3355</v>
      </c>
      <c r="C1280" s="62" t="s">
        <v>3356</v>
      </c>
      <c r="D1280" s="35" t="s">
        <v>1774</v>
      </c>
      <c r="E1280" s="35" t="s">
        <v>3314</v>
      </c>
      <c r="F1280" s="97">
        <v>4500</v>
      </c>
      <c r="G1280" s="97">
        <v>4500</v>
      </c>
      <c r="H1280" s="188">
        <v>44348</v>
      </c>
      <c r="I1280" s="188">
        <v>45992</v>
      </c>
      <c r="J1280" s="35" t="s">
        <v>621</v>
      </c>
      <c r="K1280" s="189" t="s">
        <v>3258</v>
      </c>
    </row>
    <row r="1281" ht="78" customHeight="1" spans="1:11">
      <c r="A1281" s="35">
        <v>50</v>
      </c>
      <c r="B1281" s="62" t="s">
        <v>3357</v>
      </c>
      <c r="C1281" s="62" t="s">
        <v>3358</v>
      </c>
      <c r="D1281" s="35" t="s">
        <v>1774</v>
      </c>
      <c r="E1281" s="35" t="s">
        <v>3314</v>
      </c>
      <c r="F1281" s="97">
        <v>52000</v>
      </c>
      <c r="G1281" s="97">
        <v>52000</v>
      </c>
      <c r="H1281" s="188">
        <v>44348</v>
      </c>
      <c r="I1281" s="188">
        <v>45992</v>
      </c>
      <c r="J1281" s="35" t="s">
        <v>621</v>
      </c>
      <c r="K1281" s="189" t="s">
        <v>3258</v>
      </c>
    </row>
    <row r="1282" ht="30" customHeight="1" spans="1:11">
      <c r="A1282" s="35">
        <v>51</v>
      </c>
      <c r="B1282" s="62" t="s">
        <v>3359</v>
      </c>
      <c r="C1282" s="62" t="s">
        <v>3360</v>
      </c>
      <c r="D1282" s="47" t="s">
        <v>595</v>
      </c>
      <c r="E1282" s="35" t="s">
        <v>3314</v>
      </c>
      <c r="F1282" s="190">
        <v>1500</v>
      </c>
      <c r="G1282" s="190">
        <v>1500</v>
      </c>
      <c r="H1282" s="188">
        <v>44348</v>
      </c>
      <c r="I1282" s="188">
        <v>45992</v>
      </c>
      <c r="J1282" s="35" t="s">
        <v>621</v>
      </c>
      <c r="K1282" s="189" t="s">
        <v>3258</v>
      </c>
    </row>
    <row r="1283" ht="36" customHeight="1" spans="1:11">
      <c r="A1283" s="35">
        <v>52</v>
      </c>
      <c r="B1283" s="62" t="s">
        <v>3361</v>
      </c>
      <c r="C1283" s="191" t="s">
        <v>3362</v>
      </c>
      <c r="D1283" s="47" t="s">
        <v>595</v>
      </c>
      <c r="E1283" s="35" t="s">
        <v>3314</v>
      </c>
      <c r="F1283" s="190">
        <v>1000</v>
      </c>
      <c r="G1283" s="190">
        <v>1000</v>
      </c>
      <c r="H1283" s="188">
        <v>44348</v>
      </c>
      <c r="I1283" s="188">
        <v>45992</v>
      </c>
      <c r="J1283" s="35" t="s">
        <v>621</v>
      </c>
      <c r="K1283" s="189" t="s">
        <v>3258</v>
      </c>
    </row>
    <row r="1284" ht="22.5" spans="1:11">
      <c r="A1284" s="35">
        <v>53</v>
      </c>
      <c r="B1284" s="62" t="s">
        <v>3363</v>
      </c>
      <c r="C1284" s="62" t="s">
        <v>3364</v>
      </c>
      <c r="D1284" s="47" t="s">
        <v>595</v>
      </c>
      <c r="E1284" s="35" t="s">
        <v>1863</v>
      </c>
      <c r="F1284" s="190">
        <v>68000</v>
      </c>
      <c r="G1284" s="190">
        <v>68000</v>
      </c>
      <c r="H1284" s="188">
        <v>44348</v>
      </c>
      <c r="I1284" s="188">
        <v>45992</v>
      </c>
      <c r="J1284" s="35" t="s">
        <v>621</v>
      </c>
      <c r="K1284" s="189" t="s">
        <v>3258</v>
      </c>
    </row>
    <row r="1285" ht="22.5" spans="1:11">
      <c r="A1285" s="35">
        <v>54</v>
      </c>
      <c r="B1285" s="62" t="s">
        <v>3365</v>
      </c>
      <c r="C1285" s="62" t="s">
        <v>3366</v>
      </c>
      <c r="D1285" s="47" t="s">
        <v>595</v>
      </c>
      <c r="E1285" s="35" t="s">
        <v>1863</v>
      </c>
      <c r="F1285" s="190">
        <v>76000</v>
      </c>
      <c r="G1285" s="190">
        <v>76000</v>
      </c>
      <c r="H1285" s="188">
        <v>44348</v>
      </c>
      <c r="I1285" s="188">
        <v>45992</v>
      </c>
      <c r="J1285" s="35" t="s">
        <v>621</v>
      </c>
      <c r="K1285" s="189" t="s">
        <v>3258</v>
      </c>
    </row>
    <row r="1286" ht="33" customHeight="1" spans="1:11">
      <c r="A1286" s="35">
        <v>55</v>
      </c>
      <c r="B1286" s="192" t="s">
        <v>3367</v>
      </c>
      <c r="C1286" s="192" t="s">
        <v>3368</v>
      </c>
      <c r="D1286" s="193" t="s">
        <v>3369</v>
      </c>
      <c r="E1286" s="35" t="s">
        <v>734</v>
      </c>
      <c r="F1286" s="194">
        <v>1000</v>
      </c>
      <c r="G1286" s="194">
        <v>1000</v>
      </c>
      <c r="H1286" s="188">
        <v>44348</v>
      </c>
      <c r="I1286" s="188">
        <v>45992</v>
      </c>
      <c r="J1286" s="35" t="s">
        <v>621</v>
      </c>
      <c r="K1286" s="189" t="s">
        <v>3258</v>
      </c>
    </row>
    <row r="1287" ht="26" customHeight="1" spans="1:11">
      <c r="A1287" s="35">
        <v>56</v>
      </c>
      <c r="B1287" s="192" t="s">
        <v>3370</v>
      </c>
      <c r="C1287" s="192" t="s">
        <v>3371</v>
      </c>
      <c r="D1287" s="193" t="s">
        <v>3369</v>
      </c>
      <c r="E1287" s="35" t="s">
        <v>734</v>
      </c>
      <c r="F1287" s="194">
        <v>1200</v>
      </c>
      <c r="G1287" s="194">
        <v>1200</v>
      </c>
      <c r="H1287" s="188">
        <v>44348</v>
      </c>
      <c r="I1287" s="188">
        <v>45992</v>
      </c>
      <c r="J1287" s="35" t="s">
        <v>621</v>
      </c>
      <c r="K1287" s="189" t="s">
        <v>3258</v>
      </c>
    </row>
    <row r="1288" ht="31" customHeight="1" spans="1:11">
      <c r="A1288" s="35">
        <v>57</v>
      </c>
      <c r="B1288" s="192" t="s">
        <v>3372</v>
      </c>
      <c r="C1288" s="192" t="s">
        <v>3373</v>
      </c>
      <c r="D1288" s="193" t="s">
        <v>3374</v>
      </c>
      <c r="E1288" s="35" t="s">
        <v>1863</v>
      </c>
      <c r="F1288" s="194">
        <v>1200</v>
      </c>
      <c r="G1288" s="194">
        <v>1200</v>
      </c>
      <c r="H1288" s="188">
        <v>44713</v>
      </c>
      <c r="I1288" s="188">
        <v>45992</v>
      </c>
      <c r="J1288" s="35" t="s">
        <v>621</v>
      </c>
      <c r="K1288" s="189" t="s">
        <v>3258</v>
      </c>
    </row>
    <row r="1289" ht="28" customHeight="1" spans="1:11">
      <c r="A1289" s="35">
        <v>58</v>
      </c>
      <c r="B1289" s="192" t="s">
        <v>3375</v>
      </c>
      <c r="C1289" s="192" t="s">
        <v>3376</v>
      </c>
      <c r="D1289" s="193" t="s">
        <v>3374</v>
      </c>
      <c r="E1289" s="35" t="s">
        <v>2399</v>
      </c>
      <c r="F1289" s="194">
        <v>1200</v>
      </c>
      <c r="G1289" s="194">
        <v>1200</v>
      </c>
      <c r="H1289" s="188">
        <v>44713</v>
      </c>
      <c r="I1289" s="188">
        <v>45992</v>
      </c>
      <c r="J1289" s="35" t="s">
        <v>621</v>
      </c>
      <c r="K1289" s="189" t="s">
        <v>3258</v>
      </c>
    </row>
    <row r="1290" ht="27" customHeight="1" spans="1:11">
      <c r="A1290" s="35">
        <v>59</v>
      </c>
      <c r="B1290" s="192" t="s">
        <v>3377</v>
      </c>
      <c r="C1290" s="192" t="s">
        <v>3378</v>
      </c>
      <c r="D1290" s="193" t="s">
        <v>3369</v>
      </c>
      <c r="E1290" s="35" t="s">
        <v>1863</v>
      </c>
      <c r="F1290" s="194">
        <v>1000</v>
      </c>
      <c r="G1290" s="194">
        <v>1000</v>
      </c>
      <c r="H1290" s="188">
        <v>44348</v>
      </c>
      <c r="I1290" s="188">
        <v>45992</v>
      </c>
      <c r="J1290" s="35" t="s">
        <v>621</v>
      </c>
      <c r="K1290" s="189" t="s">
        <v>3258</v>
      </c>
    </row>
    <row r="1291" spans="1:11">
      <c r="A1291" s="35">
        <v>60</v>
      </c>
      <c r="B1291" s="192" t="s">
        <v>3379</v>
      </c>
      <c r="C1291" s="192" t="s">
        <v>3380</v>
      </c>
      <c r="D1291" s="193" t="s">
        <v>3381</v>
      </c>
      <c r="E1291" s="35" t="s">
        <v>1863</v>
      </c>
      <c r="F1291" s="194">
        <v>800</v>
      </c>
      <c r="G1291" s="194">
        <v>800</v>
      </c>
      <c r="H1291" s="188">
        <v>44713</v>
      </c>
      <c r="I1291" s="188">
        <v>45992</v>
      </c>
      <c r="J1291" s="35" t="s">
        <v>621</v>
      </c>
      <c r="K1291" s="189" t="s">
        <v>3258</v>
      </c>
    </row>
    <row r="1292" ht="67" customHeight="1" spans="1:11">
      <c r="A1292" s="35">
        <v>61</v>
      </c>
      <c r="B1292" s="192" t="s">
        <v>3382</v>
      </c>
      <c r="C1292" s="192" t="s">
        <v>3383</v>
      </c>
      <c r="D1292" s="193" t="s">
        <v>3384</v>
      </c>
      <c r="E1292" s="193" t="s">
        <v>3385</v>
      </c>
      <c r="F1292" s="195">
        <v>960</v>
      </c>
      <c r="G1292" s="195">
        <v>960</v>
      </c>
      <c r="H1292" s="188">
        <v>44075</v>
      </c>
      <c r="I1292" s="188">
        <v>45992</v>
      </c>
      <c r="J1292" s="35" t="s">
        <v>621</v>
      </c>
      <c r="K1292" s="189" t="s">
        <v>3258</v>
      </c>
    </row>
    <row r="1293" ht="64" customHeight="1" spans="1:11">
      <c r="A1293" s="35">
        <v>62</v>
      </c>
      <c r="B1293" s="192" t="s">
        <v>3386</v>
      </c>
      <c r="C1293" s="192" t="s">
        <v>3387</v>
      </c>
      <c r="D1293" s="193" t="s">
        <v>767</v>
      </c>
      <c r="E1293" s="193" t="s">
        <v>3385</v>
      </c>
      <c r="F1293" s="195">
        <v>8770</v>
      </c>
      <c r="G1293" s="195">
        <v>8770</v>
      </c>
      <c r="H1293" s="188">
        <v>44075</v>
      </c>
      <c r="I1293" s="188">
        <v>45992</v>
      </c>
      <c r="J1293" s="35" t="s">
        <v>621</v>
      </c>
      <c r="K1293" s="189" t="s">
        <v>3258</v>
      </c>
    </row>
    <row r="1294" ht="45" customHeight="1" spans="1:11">
      <c r="A1294" s="35">
        <v>63</v>
      </c>
      <c r="B1294" s="192" t="s">
        <v>3388</v>
      </c>
      <c r="C1294" s="192" t="s">
        <v>3389</v>
      </c>
      <c r="D1294" s="193" t="s">
        <v>767</v>
      </c>
      <c r="E1294" s="193" t="s">
        <v>3385</v>
      </c>
      <c r="F1294" s="195">
        <v>4200</v>
      </c>
      <c r="G1294" s="195">
        <v>4200</v>
      </c>
      <c r="H1294" s="188">
        <v>44075</v>
      </c>
      <c r="I1294" s="188">
        <v>45992</v>
      </c>
      <c r="J1294" s="35" t="s">
        <v>621</v>
      </c>
      <c r="K1294" s="189" t="s">
        <v>3258</v>
      </c>
    </row>
    <row r="1295" ht="22.5" spans="1:11">
      <c r="A1295" s="35">
        <v>64</v>
      </c>
      <c r="B1295" s="192" t="s">
        <v>3390</v>
      </c>
      <c r="C1295" s="192" t="s">
        <v>3391</v>
      </c>
      <c r="D1295" s="193" t="s">
        <v>3218</v>
      </c>
      <c r="E1295" s="193" t="s">
        <v>3392</v>
      </c>
      <c r="F1295" s="195">
        <v>13600</v>
      </c>
      <c r="G1295" s="195">
        <v>13600</v>
      </c>
      <c r="H1295" s="188">
        <v>44075</v>
      </c>
      <c r="I1295" s="188">
        <v>45992</v>
      </c>
      <c r="J1295" s="35" t="s">
        <v>621</v>
      </c>
      <c r="K1295" s="189" t="s">
        <v>3258</v>
      </c>
    </row>
    <row r="1296" ht="22.5" spans="1:11">
      <c r="A1296" s="35">
        <v>65</v>
      </c>
      <c r="B1296" s="192" t="s">
        <v>3393</v>
      </c>
      <c r="C1296" s="192" t="s">
        <v>3394</v>
      </c>
      <c r="D1296" s="193" t="s">
        <v>3218</v>
      </c>
      <c r="E1296" s="193" t="s">
        <v>3314</v>
      </c>
      <c r="F1296" s="195">
        <v>11200</v>
      </c>
      <c r="G1296" s="195">
        <v>11200</v>
      </c>
      <c r="H1296" s="188">
        <v>44075</v>
      </c>
      <c r="I1296" s="188">
        <v>45992</v>
      </c>
      <c r="J1296" s="35" t="s">
        <v>621</v>
      </c>
      <c r="K1296" s="189" t="s">
        <v>3258</v>
      </c>
    </row>
    <row r="1297" ht="22.5" spans="1:11">
      <c r="A1297" s="35">
        <v>66</v>
      </c>
      <c r="B1297" s="192" t="s">
        <v>3395</v>
      </c>
      <c r="C1297" s="192" t="s">
        <v>3396</v>
      </c>
      <c r="D1297" s="193" t="s">
        <v>3218</v>
      </c>
      <c r="E1297" s="193" t="s">
        <v>3397</v>
      </c>
      <c r="F1297" s="195">
        <v>19350</v>
      </c>
      <c r="G1297" s="195">
        <v>19350</v>
      </c>
      <c r="H1297" s="188">
        <v>44075</v>
      </c>
      <c r="I1297" s="188">
        <v>45992</v>
      </c>
      <c r="J1297" s="35" t="s">
        <v>621</v>
      </c>
      <c r="K1297" s="189" t="s">
        <v>3258</v>
      </c>
    </row>
    <row r="1298" ht="22.5" spans="1:11">
      <c r="A1298" s="35">
        <v>67</v>
      </c>
      <c r="B1298" s="192" t="s">
        <v>3398</v>
      </c>
      <c r="C1298" s="192" t="s">
        <v>3399</v>
      </c>
      <c r="D1298" s="193" t="s">
        <v>3218</v>
      </c>
      <c r="E1298" s="193" t="s">
        <v>3397</v>
      </c>
      <c r="F1298" s="195">
        <v>26450</v>
      </c>
      <c r="G1298" s="195">
        <v>26450</v>
      </c>
      <c r="H1298" s="188">
        <v>44075</v>
      </c>
      <c r="I1298" s="188">
        <v>45992</v>
      </c>
      <c r="J1298" s="35" t="s">
        <v>621</v>
      </c>
      <c r="K1298" s="189" t="s">
        <v>3258</v>
      </c>
    </row>
    <row r="1299" ht="54" customHeight="1" spans="1:11">
      <c r="A1299" s="35">
        <v>68</v>
      </c>
      <c r="B1299" s="192" t="s">
        <v>3400</v>
      </c>
      <c r="C1299" s="192" t="s">
        <v>3401</v>
      </c>
      <c r="D1299" s="193" t="s">
        <v>2060</v>
      </c>
      <c r="E1299" s="193" t="s">
        <v>3314</v>
      </c>
      <c r="F1299" s="195">
        <v>1000</v>
      </c>
      <c r="G1299" s="195">
        <v>1000</v>
      </c>
      <c r="H1299" s="188">
        <v>44075</v>
      </c>
      <c r="I1299" s="188">
        <v>45992</v>
      </c>
      <c r="J1299" s="35" t="s">
        <v>621</v>
      </c>
      <c r="K1299" s="189" t="s">
        <v>3258</v>
      </c>
    </row>
    <row r="1300" ht="41" customHeight="1" spans="1:11">
      <c r="A1300" s="35">
        <v>69</v>
      </c>
      <c r="B1300" s="192" t="s">
        <v>3402</v>
      </c>
      <c r="C1300" s="192" t="s">
        <v>3403</v>
      </c>
      <c r="D1300" s="193" t="s">
        <v>2060</v>
      </c>
      <c r="E1300" s="193" t="s">
        <v>3385</v>
      </c>
      <c r="F1300" s="195">
        <v>5000</v>
      </c>
      <c r="G1300" s="195">
        <v>5000</v>
      </c>
      <c r="H1300" s="188">
        <v>44075</v>
      </c>
      <c r="I1300" s="188">
        <v>45992</v>
      </c>
      <c r="J1300" s="35" t="s">
        <v>621</v>
      </c>
      <c r="K1300" s="189" t="s">
        <v>3258</v>
      </c>
    </row>
    <row r="1301" ht="55" customHeight="1" spans="1:11">
      <c r="A1301" s="35">
        <v>70</v>
      </c>
      <c r="B1301" s="192" t="s">
        <v>3404</v>
      </c>
      <c r="C1301" s="192" t="s">
        <v>3405</v>
      </c>
      <c r="D1301" s="193" t="s">
        <v>3218</v>
      </c>
      <c r="E1301" s="193" t="s">
        <v>1863</v>
      </c>
      <c r="F1301" s="195">
        <v>102500</v>
      </c>
      <c r="G1301" s="195">
        <v>102500</v>
      </c>
      <c r="H1301" s="188">
        <v>44440</v>
      </c>
      <c r="I1301" s="188">
        <v>45992</v>
      </c>
      <c r="J1301" s="35" t="s">
        <v>621</v>
      </c>
      <c r="K1301" s="189" t="s">
        <v>3258</v>
      </c>
    </row>
    <row r="1302" ht="211" customHeight="1" spans="1:11">
      <c r="A1302" s="35">
        <v>71</v>
      </c>
      <c r="B1302" s="196" t="s">
        <v>3406</v>
      </c>
      <c r="C1302" s="196" t="s">
        <v>3407</v>
      </c>
      <c r="D1302" s="197" t="s">
        <v>1153</v>
      </c>
      <c r="E1302" s="197" t="s">
        <v>3408</v>
      </c>
      <c r="F1302" s="197">
        <v>3851.12</v>
      </c>
      <c r="G1302" s="197">
        <v>3851.12</v>
      </c>
      <c r="H1302" s="97">
        <v>2021</v>
      </c>
      <c r="I1302" s="97">
        <v>2025</v>
      </c>
      <c r="J1302" s="97"/>
      <c r="K1302" s="207" t="s">
        <v>1769</v>
      </c>
    </row>
    <row r="1303" customFormat="1" ht="92" customHeight="1" spans="1:11">
      <c r="A1303" s="35">
        <v>72</v>
      </c>
      <c r="B1303" s="196" t="s">
        <v>3409</v>
      </c>
      <c r="C1303" s="196" t="s">
        <v>3410</v>
      </c>
      <c r="D1303" s="197" t="s">
        <v>604</v>
      </c>
      <c r="E1303" s="197" t="s">
        <v>3411</v>
      </c>
      <c r="F1303" s="197">
        <v>4000</v>
      </c>
      <c r="G1303" s="197">
        <v>4000</v>
      </c>
      <c r="H1303" s="97">
        <v>2021</v>
      </c>
      <c r="I1303" s="97">
        <v>2025</v>
      </c>
      <c r="J1303" s="97"/>
      <c r="K1303" s="207" t="s">
        <v>1769</v>
      </c>
    </row>
    <row r="1304" customFormat="1" ht="74" customHeight="1" spans="1:11">
      <c r="A1304" s="35">
        <v>73</v>
      </c>
      <c r="B1304" s="40" t="s">
        <v>3262</v>
      </c>
      <c r="C1304" s="40" t="s">
        <v>3412</v>
      </c>
      <c r="D1304" s="39" t="s">
        <v>595</v>
      </c>
      <c r="E1304" s="39" t="s">
        <v>3413</v>
      </c>
      <c r="F1304" s="198">
        <v>250000</v>
      </c>
      <c r="G1304" s="198">
        <v>250000</v>
      </c>
      <c r="H1304" s="97">
        <v>2021</v>
      </c>
      <c r="I1304" s="97">
        <v>2025</v>
      </c>
      <c r="J1304" s="97"/>
      <c r="K1304" s="135" t="s">
        <v>1780</v>
      </c>
    </row>
    <row r="1305" customFormat="1" ht="42" customHeight="1" spans="1:11">
      <c r="A1305" s="35">
        <v>74</v>
      </c>
      <c r="B1305" s="40" t="s">
        <v>3414</v>
      </c>
      <c r="C1305" s="40" t="s">
        <v>3415</v>
      </c>
      <c r="D1305" s="39" t="s">
        <v>595</v>
      </c>
      <c r="E1305" s="199" t="s">
        <v>1930</v>
      </c>
      <c r="F1305" s="198">
        <v>30000</v>
      </c>
      <c r="G1305" s="198">
        <v>30000</v>
      </c>
      <c r="H1305" s="97">
        <v>2021</v>
      </c>
      <c r="I1305" s="97">
        <v>2025</v>
      </c>
      <c r="J1305" s="97"/>
      <c r="K1305" s="135" t="s">
        <v>1780</v>
      </c>
    </row>
    <row r="1306" customFormat="1" ht="51" customHeight="1" spans="1:11">
      <c r="A1306" s="35">
        <v>75</v>
      </c>
      <c r="B1306" s="40" t="s">
        <v>3416</v>
      </c>
      <c r="C1306" s="40" t="s">
        <v>3417</v>
      </c>
      <c r="D1306" s="39" t="s">
        <v>595</v>
      </c>
      <c r="E1306" s="200" t="s">
        <v>3418</v>
      </c>
      <c r="F1306" s="198">
        <v>50000</v>
      </c>
      <c r="G1306" s="198">
        <v>50000</v>
      </c>
      <c r="H1306" s="97">
        <v>2021</v>
      </c>
      <c r="I1306" s="97">
        <v>2025</v>
      </c>
      <c r="J1306" s="97"/>
      <c r="K1306" s="135" t="s">
        <v>1780</v>
      </c>
    </row>
    <row r="1307" customFormat="1" ht="40" customHeight="1" spans="1:11">
      <c r="A1307" s="35">
        <v>76</v>
      </c>
      <c r="B1307" s="201" t="s">
        <v>3419</v>
      </c>
      <c r="C1307" s="129" t="s">
        <v>3420</v>
      </c>
      <c r="D1307" s="100" t="s">
        <v>1774</v>
      </c>
      <c r="E1307" s="130" t="s">
        <v>620</v>
      </c>
      <c r="F1307" s="99">
        <v>10000</v>
      </c>
      <c r="G1307" s="99">
        <v>10000</v>
      </c>
      <c r="H1307" s="97">
        <v>2020</v>
      </c>
      <c r="I1307" s="97">
        <v>2025</v>
      </c>
      <c r="J1307" s="97" t="s">
        <v>621</v>
      </c>
      <c r="K1307" s="135" t="s">
        <v>1799</v>
      </c>
    </row>
    <row r="1308" customFormat="1" ht="14.25" spans="1:11">
      <c r="A1308" s="97"/>
      <c r="B1308" s="196"/>
      <c r="C1308" s="196"/>
      <c r="D1308" s="197"/>
      <c r="E1308" s="197"/>
      <c r="F1308" s="197"/>
      <c r="G1308" s="197"/>
      <c r="H1308" s="97"/>
      <c r="I1308" s="97"/>
      <c r="J1308" s="97"/>
      <c r="K1308" s="207"/>
    </row>
    <row r="1309" s="7" customFormat="1" ht="14.25" spans="1:11">
      <c r="A1309" s="37" t="s">
        <v>3421</v>
      </c>
      <c r="B1309" s="36" t="s">
        <v>3422</v>
      </c>
      <c r="C1309" s="37">
        <v>29</v>
      </c>
      <c r="D1309" s="37"/>
      <c r="E1309" s="37"/>
      <c r="F1309" s="37">
        <f>SUM(F1310:F1338)</f>
        <v>953790</v>
      </c>
      <c r="G1309" s="37">
        <f>SUM(G1310:G1338)</f>
        <v>350990</v>
      </c>
      <c r="H1309" s="37"/>
      <c r="I1309" s="37"/>
      <c r="J1309" s="37"/>
      <c r="K1309" s="51"/>
    </row>
    <row r="1310" ht="53" customHeight="1" spans="1:11">
      <c r="A1310" s="186">
        <v>1</v>
      </c>
      <c r="B1310" s="62" t="s">
        <v>3423</v>
      </c>
      <c r="C1310" s="62" t="s">
        <v>3424</v>
      </c>
      <c r="D1310" s="100" t="s">
        <v>3425</v>
      </c>
      <c r="E1310" s="102" t="s">
        <v>1863</v>
      </c>
      <c r="F1310" s="102">
        <v>86500</v>
      </c>
      <c r="G1310" s="102">
        <v>54600</v>
      </c>
      <c r="H1310" s="202">
        <v>44378</v>
      </c>
      <c r="I1310" s="202">
        <v>47088</v>
      </c>
      <c r="J1310" s="102" t="s">
        <v>2248</v>
      </c>
      <c r="K1310" s="134" t="s">
        <v>3426</v>
      </c>
    </row>
    <row r="1311" ht="48" customHeight="1" spans="1:11">
      <c r="A1311" s="186">
        <v>2</v>
      </c>
      <c r="B1311" s="62" t="s">
        <v>3427</v>
      </c>
      <c r="C1311" s="62" t="s">
        <v>3428</v>
      </c>
      <c r="D1311" s="100" t="s">
        <v>3429</v>
      </c>
      <c r="E1311" s="102" t="s">
        <v>1863</v>
      </c>
      <c r="F1311" s="102">
        <v>56800</v>
      </c>
      <c r="G1311" s="102">
        <v>5000</v>
      </c>
      <c r="H1311" s="202">
        <v>45839</v>
      </c>
      <c r="I1311" s="202">
        <v>47818</v>
      </c>
      <c r="J1311" s="102" t="s">
        <v>2248</v>
      </c>
      <c r="K1311" s="134" t="s">
        <v>3426</v>
      </c>
    </row>
    <row r="1312" ht="39" customHeight="1" spans="1:11">
      <c r="A1312" s="186">
        <v>3</v>
      </c>
      <c r="B1312" s="62" t="s">
        <v>3430</v>
      </c>
      <c r="C1312" s="115" t="s">
        <v>3431</v>
      </c>
      <c r="D1312" s="100" t="s">
        <v>1798</v>
      </c>
      <c r="E1312" s="102" t="s">
        <v>1863</v>
      </c>
      <c r="F1312" s="102">
        <v>18500</v>
      </c>
      <c r="G1312" s="102">
        <v>18500</v>
      </c>
      <c r="H1312" s="202">
        <v>44317</v>
      </c>
      <c r="I1312" s="202">
        <v>45413</v>
      </c>
      <c r="J1312" s="102" t="s">
        <v>621</v>
      </c>
      <c r="K1312" s="134" t="s">
        <v>3432</v>
      </c>
    </row>
    <row r="1313" ht="60" customHeight="1" spans="1:11">
      <c r="A1313" s="186">
        <v>4</v>
      </c>
      <c r="B1313" s="62" t="s">
        <v>3433</v>
      </c>
      <c r="C1313" s="62" t="s">
        <v>3434</v>
      </c>
      <c r="D1313" s="100" t="s">
        <v>3435</v>
      </c>
      <c r="E1313" s="102" t="s">
        <v>1912</v>
      </c>
      <c r="F1313" s="102">
        <v>105000</v>
      </c>
      <c r="G1313" s="102">
        <v>30000</v>
      </c>
      <c r="H1313" s="202">
        <v>45261</v>
      </c>
      <c r="I1313" s="202">
        <v>47818</v>
      </c>
      <c r="J1313" s="102" t="s">
        <v>2248</v>
      </c>
      <c r="K1313" s="134" t="s">
        <v>3436</v>
      </c>
    </row>
    <row r="1314" ht="43" customHeight="1" spans="1:11">
      <c r="A1314" s="186">
        <v>5</v>
      </c>
      <c r="B1314" s="62" t="s">
        <v>3437</v>
      </c>
      <c r="C1314" s="115" t="s">
        <v>3438</v>
      </c>
      <c r="D1314" s="27" t="s">
        <v>3439</v>
      </c>
      <c r="E1314" s="102" t="s">
        <v>3440</v>
      </c>
      <c r="F1314" s="102">
        <v>18600</v>
      </c>
      <c r="G1314" s="102">
        <v>9000</v>
      </c>
      <c r="H1314" s="202">
        <v>44378</v>
      </c>
      <c r="I1314" s="202">
        <v>46357</v>
      </c>
      <c r="J1314" s="102" t="s">
        <v>597</v>
      </c>
      <c r="K1314" s="134" t="s">
        <v>3436</v>
      </c>
    </row>
    <row r="1315" ht="42" customHeight="1" spans="1:11">
      <c r="A1315" s="186">
        <v>6</v>
      </c>
      <c r="B1315" s="62" t="s">
        <v>3441</v>
      </c>
      <c r="C1315" s="203" t="s">
        <v>3442</v>
      </c>
      <c r="D1315" s="27" t="s">
        <v>1774</v>
      </c>
      <c r="E1315" s="102" t="s">
        <v>1863</v>
      </c>
      <c r="F1315" s="102">
        <v>11400</v>
      </c>
      <c r="G1315" s="102">
        <v>11400</v>
      </c>
      <c r="H1315" s="202">
        <v>44743</v>
      </c>
      <c r="I1315" s="202">
        <v>45839</v>
      </c>
      <c r="J1315" s="102" t="s">
        <v>597</v>
      </c>
      <c r="K1315" s="134" t="s">
        <v>3443</v>
      </c>
    </row>
    <row r="1316" ht="52" customHeight="1" spans="1:11">
      <c r="A1316" s="186">
        <v>7</v>
      </c>
      <c r="B1316" s="62" t="s">
        <v>3444</v>
      </c>
      <c r="C1316" s="62" t="s">
        <v>3445</v>
      </c>
      <c r="D1316" s="27" t="s">
        <v>1774</v>
      </c>
      <c r="E1316" s="102" t="s">
        <v>1863</v>
      </c>
      <c r="F1316" s="102">
        <v>5600</v>
      </c>
      <c r="G1316" s="102">
        <v>5600</v>
      </c>
      <c r="H1316" s="202">
        <v>44896</v>
      </c>
      <c r="I1316" s="208">
        <v>45992</v>
      </c>
      <c r="J1316" s="102" t="s">
        <v>597</v>
      </c>
      <c r="K1316" s="134" t="s">
        <v>3446</v>
      </c>
    </row>
    <row r="1317" ht="56" customHeight="1" spans="1:11">
      <c r="A1317" s="186">
        <v>8</v>
      </c>
      <c r="B1317" s="62" t="s">
        <v>3447</v>
      </c>
      <c r="C1317" s="62" t="s">
        <v>3448</v>
      </c>
      <c r="D1317" s="27" t="s">
        <v>804</v>
      </c>
      <c r="E1317" s="102" t="s">
        <v>3449</v>
      </c>
      <c r="F1317" s="102">
        <v>42800</v>
      </c>
      <c r="G1317" s="102">
        <v>20000</v>
      </c>
      <c r="H1317" s="202">
        <v>44378</v>
      </c>
      <c r="I1317" s="208">
        <v>46722</v>
      </c>
      <c r="J1317" s="102" t="s">
        <v>621</v>
      </c>
      <c r="K1317" s="134" t="s">
        <v>3436</v>
      </c>
    </row>
    <row r="1318" ht="32" customHeight="1" spans="1:11">
      <c r="A1318" s="186">
        <v>9</v>
      </c>
      <c r="B1318" s="62" t="s">
        <v>3450</v>
      </c>
      <c r="C1318" s="62" t="s">
        <v>3451</v>
      </c>
      <c r="D1318" s="27" t="s">
        <v>799</v>
      </c>
      <c r="E1318" s="102" t="s">
        <v>3449</v>
      </c>
      <c r="F1318" s="102">
        <v>10300</v>
      </c>
      <c r="G1318" s="102">
        <v>6000</v>
      </c>
      <c r="H1318" s="202">
        <v>44531</v>
      </c>
      <c r="I1318" s="202">
        <v>46357</v>
      </c>
      <c r="J1318" s="102" t="s">
        <v>621</v>
      </c>
      <c r="K1318" s="134" t="s">
        <v>3436</v>
      </c>
    </row>
    <row r="1319" ht="42" customHeight="1" spans="1:11">
      <c r="A1319" s="186">
        <v>10</v>
      </c>
      <c r="B1319" s="101" t="s">
        <v>3452</v>
      </c>
      <c r="C1319" s="115" t="s">
        <v>3453</v>
      </c>
      <c r="D1319" s="27" t="s">
        <v>3454</v>
      </c>
      <c r="E1319" s="102" t="s">
        <v>1863</v>
      </c>
      <c r="F1319" s="102">
        <v>31500</v>
      </c>
      <c r="G1319" s="102">
        <v>15500</v>
      </c>
      <c r="H1319" s="202">
        <v>44896</v>
      </c>
      <c r="I1319" s="202">
        <v>46722</v>
      </c>
      <c r="J1319" s="102" t="s">
        <v>597</v>
      </c>
      <c r="K1319" s="134" t="s">
        <v>3436</v>
      </c>
    </row>
    <row r="1320" ht="27" customHeight="1" spans="1:11">
      <c r="A1320" s="186">
        <v>11</v>
      </c>
      <c r="B1320" s="101" t="s">
        <v>3455</v>
      </c>
      <c r="C1320" s="115" t="s">
        <v>3456</v>
      </c>
      <c r="D1320" s="27" t="s">
        <v>604</v>
      </c>
      <c r="E1320" s="102" t="s">
        <v>1863</v>
      </c>
      <c r="F1320" s="102">
        <v>7500</v>
      </c>
      <c r="G1320" s="102">
        <v>7500</v>
      </c>
      <c r="H1320" s="202">
        <v>44896</v>
      </c>
      <c r="I1320" s="202">
        <v>45992</v>
      </c>
      <c r="J1320" s="102" t="s">
        <v>597</v>
      </c>
      <c r="K1320" s="134" t="s">
        <v>3436</v>
      </c>
    </row>
    <row r="1321" spans="1:11">
      <c r="A1321" s="186">
        <v>12</v>
      </c>
      <c r="B1321" s="101" t="s">
        <v>3457</v>
      </c>
      <c r="C1321" s="62" t="s">
        <v>3458</v>
      </c>
      <c r="D1321" s="27" t="s">
        <v>1774</v>
      </c>
      <c r="E1321" s="102" t="s">
        <v>3449</v>
      </c>
      <c r="F1321" s="102">
        <v>25000</v>
      </c>
      <c r="G1321" s="102">
        <v>20000</v>
      </c>
      <c r="H1321" s="202">
        <v>43831</v>
      </c>
      <c r="I1321" s="202">
        <v>45992</v>
      </c>
      <c r="J1321" s="102" t="s">
        <v>597</v>
      </c>
      <c r="K1321" s="134" t="s">
        <v>3436</v>
      </c>
    </row>
    <row r="1322" ht="48" customHeight="1" spans="1:11">
      <c r="A1322" s="186">
        <v>13</v>
      </c>
      <c r="B1322" s="101" t="s">
        <v>3459</v>
      </c>
      <c r="C1322" s="115" t="s">
        <v>3460</v>
      </c>
      <c r="D1322" s="27" t="s">
        <v>1128</v>
      </c>
      <c r="E1322" s="102" t="s">
        <v>1863</v>
      </c>
      <c r="F1322" s="102">
        <v>11000</v>
      </c>
      <c r="G1322" s="102">
        <v>11000</v>
      </c>
      <c r="H1322" s="202">
        <v>44044</v>
      </c>
      <c r="I1322" s="202">
        <v>45261</v>
      </c>
      <c r="J1322" s="102" t="s">
        <v>621</v>
      </c>
      <c r="K1322" s="134" t="s">
        <v>3436</v>
      </c>
    </row>
    <row r="1323" ht="42" customHeight="1" spans="1:11">
      <c r="A1323" s="186">
        <v>14</v>
      </c>
      <c r="B1323" s="101" t="s">
        <v>3461</v>
      </c>
      <c r="C1323" s="62" t="s">
        <v>3462</v>
      </c>
      <c r="D1323" s="27" t="s">
        <v>1131</v>
      </c>
      <c r="E1323" s="102" t="s">
        <v>1863</v>
      </c>
      <c r="F1323" s="102">
        <v>6500</v>
      </c>
      <c r="G1323" s="102">
        <v>3000</v>
      </c>
      <c r="H1323" s="202">
        <v>45627</v>
      </c>
      <c r="I1323" s="202">
        <v>46722</v>
      </c>
      <c r="J1323" s="102" t="s">
        <v>597</v>
      </c>
      <c r="K1323" s="134" t="s">
        <v>3436</v>
      </c>
    </row>
    <row r="1324" ht="51" customHeight="1" spans="1:11">
      <c r="A1324" s="186">
        <v>15</v>
      </c>
      <c r="B1324" s="101" t="s">
        <v>3463</v>
      </c>
      <c r="C1324" s="62" t="s">
        <v>3464</v>
      </c>
      <c r="D1324" s="27" t="s">
        <v>3465</v>
      </c>
      <c r="E1324" s="102" t="s">
        <v>1863</v>
      </c>
      <c r="F1324" s="102">
        <v>32000</v>
      </c>
      <c r="G1324" s="102">
        <v>12000</v>
      </c>
      <c r="H1324" s="202">
        <v>45261</v>
      </c>
      <c r="I1324" s="202">
        <v>47088</v>
      </c>
      <c r="J1324" s="102" t="s">
        <v>597</v>
      </c>
      <c r="K1324" s="134" t="s">
        <v>3436</v>
      </c>
    </row>
    <row r="1325" ht="41" customHeight="1" spans="1:11">
      <c r="A1325" s="186">
        <v>16</v>
      </c>
      <c r="B1325" s="101" t="s">
        <v>3466</v>
      </c>
      <c r="C1325" s="62" t="s">
        <v>3467</v>
      </c>
      <c r="D1325" s="27" t="s">
        <v>3468</v>
      </c>
      <c r="E1325" s="102" t="s">
        <v>1863</v>
      </c>
      <c r="F1325" s="102">
        <v>8000</v>
      </c>
      <c r="G1325" s="102">
        <v>4000</v>
      </c>
      <c r="H1325" s="202">
        <v>45261</v>
      </c>
      <c r="I1325" s="202">
        <v>46357</v>
      </c>
      <c r="J1325" s="102" t="s">
        <v>597</v>
      </c>
      <c r="K1325" s="134" t="s">
        <v>3436</v>
      </c>
    </row>
    <row r="1326" ht="28" customHeight="1" spans="1:11">
      <c r="A1326" s="186">
        <v>17</v>
      </c>
      <c r="B1326" s="101" t="s">
        <v>3469</v>
      </c>
      <c r="C1326" s="62" t="s">
        <v>3470</v>
      </c>
      <c r="D1326" s="27" t="s">
        <v>1774</v>
      </c>
      <c r="E1326" s="102" t="s">
        <v>3449</v>
      </c>
      <c r="F1326" s="102">
        <v>6500</v>
      </c>
      <c r="G1326" s="102">
        <v>4000</v>
      </c>
      <c r="H1326" s="202">
        <v>43952</v>
      </c>
      <c r="I1326" s="202">
        <v>45992</v>
      </c>
      <c r="J1326" s="102" t="s">
        <v>621</v>
      </c>
      <c r="K1326" s="134" t="s">
        <v>3436</v>
      </c>
    </row>
    <row r="1327" ht="40" customHeight="1" spans="1:11">
      <c r="A1327" s="186">
        <v>18</v>
      </c>
      <c r="B1327" s="101" t="s">
        <v>3471</v>
      </c>
      <c r="C1327" s="115" t="s">
        <v>3472</v>
      </c>
      <c r="D1327" s="27" t="s">
        <v>3473</v>
      </c>
      <c r="E1327" s="102" t="s">
        <v>1863</v>
      </c>
      <c r="F1327" s="102">
        <v>56500</v>
      </c>
      <c r="G1327" s="102">
        <v>10000</v>
      </c>
      <c r="H1327" s="202">
        <v>45627</v>
      </c>
      <c r="I1327" s="202">
        <v>47453</v>
      </c>
      <c r="J1327" s="102" t="s">
        <v>621</v>
      </c>
      <c r="K1327" s="134" t="s">
        <v>3474</v>
      </c>
    </row>
    <row r="1328" ht="44" customHeight="1" spans="1:11">
      <c r="A1328" s="186">
        <v>19</v>
      </c>
      <c r="B1328" s="101" t="s">
        <v>3475</v>
      </c>
      <c r="C1328" s="115" t="s">
        <v>3476</v>
      </c>
      <c r="D1328" s="27" t="s">
        <v>604</v>
      </c>
      <c r="E1328" s="102" t="s">
        <v>1863</v>
      </c>
      <c r="F1328" s="102">
        <v>21500</v>
      </c>
      <c r="G1328" s="102">
        <v>21500</v>
      </c>
      <c r="H1328" s="202">
        <v>44896</v>
      </c>
      <c r="I1328" s="202">
        <v>45992</v>
      </c>
      <c r="J1328" s="102" t="s">
        <v>621</v>
      </c>
      <c r="K1328" s="134" t="s">
        <v>3477</v>
      </c>
    </row>
    <row r="1329" ht="51" customHeight="1" spans="1:11">
      <c r="A1329" s="186">
        <v>20</v>
      </c>
      <c r="B1329" s="101" t="s">
        <v>3478</v>
      </c>
      <c r="C1329" s="115" t="s">
        <v>3479</v>
      </c>
      <c r="D1329" s="27" t="s">
        <v>3468</v>
      </c>
      <c r="E1329" s="102" t="s">
        <v>1863</v>
      </c>
      <c r="F1329" s="102">
        <v>12500</v>
      </c>
      <c r="G1329" s="102">
        <v>5000</v>
      </c>
      <c r="H1329" s="202">
        <v>45261</v>
      </c>
      <c r="I1329" s="202">
        <v>46357</v>
      </c>
      <c r="J1329" s="102" t="s">
        <v>597</v>
      </c>
      <c r="K1329" s="134" t="s">
        <v>3436</v>
      </c>
    </row>
    <row r="1330" ht="41" customHeight="1" spans="1:11">
      <c r="A1330" s="186">
        <v>21</v>
      </c>
      <c r="B1330" s="101" t="s">
        <v>3480</v>
      </c>
      <c r="C1330" s="115" t="s">
        <v>3481</v>
      </c>
      <c r="D1330" s="27" t="s">
        <v>1131</v>
      </c>
      <c r="E1330" s="102" t="s">
        <v>1863</v>
      </c>
      <c r="F1330" s="102">
        <v>15400</v>
      </c>
      <c r="G1330" s="102">
        <v>5000</v>
      </c>
      <c r="H1330" s="202">
        <v>45627</v>
      </c>
      <c r="I1330" s="202">
        <v>46722</v>
      </c>
      <c r="J1330" s="102" t="s">
        <v>597</v>
      </c>
      <c r="K1330" s="134" t="s">
        <v>3436</v>
      </c>
    </row>
    <row r="1331" ht="40" customHeight="1" spans="1:11">
      <c r="A1331" s="186">
        <v>22</v>
      </c>
      <c r="B1331" s="101" t="s">
        <v>3482</v>
      </c>
      <c r="C1331" s="115" t="s">
        <v>3483</v>
      </c>
      <c r="D1331" s="27" t="s">
        <v>3484</v>
      </c>
      <c r="E1331" s="102" t="s">
        <v>1863</v>
      </c>
      <c r="F1331" s="102">
        <v>132600</v>
      </c>
      <c r="G1331" s="102">
        <v>12600</v>
      </c>
      <c r="H1331" s="202">
        <v>45627</v>
      </c>
      <c r="I1331" s="202">
        <v>47818</v>
      </c>
      <c r="J1331" s="102" t="s">
        <v>2248</v>
      </c>
      <c r="K1331" s="134" t="s">
        <v>3436</v>
      </c>
    </row>
    <row r="1332" ht="72" customHeight="1" spans="1:11">
      <c r="A1332" s="186">
        <v>23</v>
      </c>
      <c r="B1332" s="62" t="s">
        <v>3485</v>
      </c>
      <c r="C1332" s="115" t="s">
        <v>3486</v>
      </c>
      <c r="D1332" s="27" t="s">
        <v>791</v>
      </c>
      <c r="E1332" s="102" t="s">
        <v>1863</v>
      </c>
      <c r="F1332" s="102">
        <v>10000</v>
      </c>
      <c r="G1332" s="102">
        <v>10000</v>
      </c>
      <c r="H1332" s="202">
        <v>43952</v>
      </c>
      <c r="I1332" s="202">
        <v>44896</v>
      </c>
      <c r="J1332" s="102" t="s">
        <v>621</v>
      </c>
      <c r="K1332" s="134" t="s">
        <v>3487</v>
      </c>
    </row>
    <row r="1333" ht="52" customHeight="1" spans="1:11">
      <c r="A1333" s="186">
        <v>24</v>
      </c>
      <c r="B1333" s="101" t="s">
        <v>3488</v>
      </c>
      <c r="C1333" s="115" t="s">
        <v>3489</v>
      </c>
      <c r="D1333" s="27" t="s">
        <v>3484</v>
      </c>
      <c r="E1333" s="102" t="s">
        <v>3440</v>
      </c>
      <c r="F1333" s="102">
        <v>185000</v>
      </c>
      <c r="G1333" s="102">
        <v>15000</v>
      </c>
      <c r="H1333" s="202">
        <v>45627</v>
      </c>
      <c r="I1333" s="202">
        <v>47635</v>
      </c>
      <c r="J1333" s="102" t="s">
        <v>2248</v>
      </c>
      <c r="K1333" s="134" t="s">
        <v>3436</v>
      </c>
    </row>
    <row r="1334" ht="33" customHeight="1" spans="1:11">
      <c r="A1334" s="186">
        <v>25</v>
      </c>
      <c r="B1334" s="101" t="s">
        <v>3490</v>
      </c>
      <c r="C1334" s="115" t="s">
        <v>3491</v>
      </c>
      <c r="D1334" s="27" t="s">
        <v>1774</v>
      </c>
      <c r="E1334" s="102" t="s">
        <v>3449</v>
      </c>
      <c r="F1334" s="102">
        <v>12000</v>
      </c>
      <c r="G1334" s="102">
        <v>10000</v>
      </c>
      <c r="H1334" s="202">
        <v>43983</v>
      </c>
      <c r="I1334" s="202">
        <v>45992</v>
      </c>
      <c r="J1334" s="102" t="s">
        <v>621</v>
      </c>
      <c r="K1334" s="134" t="s">
        <v>3436</v>
      </c>
    </row>
    <row r="1335" ht="53" customHeight="1" spans="1:11">
      <c r="A1335" s="186">
        <v>26</v>
      </c>
      <c r="B1335" s="204" t="s">
        <v>3492</v>
      </c>
      <c r="C1335" s="204" t="s">
        <v>3493</v>
      </c>
      <c r="D1335" s="27" t="s">
        <v>2466</v>
      </c>
      <c r="E1335" s="97" t="s">
        <v>620</v>
      </c>
      <c r="F1335" s="27">
        <v>8600</v>
      </c>
      <c r="G1335" s="27">
        <v>8600</v>
      </c>
      <c r="H1335" s="97">
        <v>2019</v>
      </c>
      <c r="I1335" s="97">
        <v>2021</v>
      </c>
      <c r="J1335" s="97" t="s">
        <v>621</v>
      </c>
      <c r="K1335" s="209" t="s">
        <v>3494</v>
      </c>
    </row>
    <row r="1336" ht="52" customHeight="1" spans="1:11">
      <c r="A1336" s="186">
        <v>27</v>
      </c>
      <c r="B1336" s="205" t="s">
        <v>3495</v>
      </c>
      <c r="C1336" s="62" t="s">
        <v>3496</v>
      </c>
      <c r="D1336" s="97" t="s">
        <v>791</v>
      </c>
      <c r="E1336" s="100" t="s">
        <v>620</v>
      </c>
      <c r="F1336" s="97">
        <v>10000</v>
      </c>
      <c r="G1336" s="97">
        <v>10000</v>
      </c>
      <c r="H1336" s="97">
        <v>2020</v>
      </c>
      <c r="I1336" s="97">
        <v>2022</v>
      </c>
      <c r="J1336" s="97" t="s">
        <v>621</v>
      </c>
      <c r="K1336" s="210" t="s">
        <v>3494</v>
      </c>
    </row>
    <row r="1337" ht="40" customHeight="1" spans="1:11">
      <c r="A1337" s="186">
        <v>28</v>
      </c>
      <c r="B1337" s="62" t="s">
        <v>3497</v>
      </c>
      <c r="C1337" s="62" t="s">
        <v>3498</v>
      </c>
      <c r="D1337" s="97" t="s">
        <v>3499</v>
      </c>
      <c r="E1337" s="97" t="s">
        <v>620</v>
      </c>
      <c r="F1337" s="118">
        <v>2190</v>
      </c>
      <c r="G1337" s="118">
        <v>2190</v>
      </c>
      <c r="H1337" s="97">
        <v>2015</v>
      </c>
      <c r="I1337" s="97">
        <v>2021</v>
      </c>
      <c r="J1337" s="97" t="s">
        <v>621</v>
      </c>
      <c r="K1337" s="209" t="s">
        <v>3436</v>
      </c>
    </row>
    <row r="1338" ht="36" customHeight="1" spans="1:11">
      <c r="A1338" s="186">
        <v>29</v>
      </c>
      <c r="B1338" s="205" t="s">
        <v>3500</v>
      </c>
      <c r="C1338" s="62" t="s">
        <v>3501</v>
      </c>
      <c r="D1338" s="97" t="s">
        <v>767</v>
      </c>
      <c r="E1338" s="97" t="s">
        <v>620</v>
      </c>
      <c r="F1338" s="99">
        <v>4000</v>
      </c>
      <c r="G1338" s="99">
        <v>4000</v>
      </c>
      <c r="H1338" s="97">
        <v>2021</v>
      </c>
      <c r="I1338" s="97">
        <v>2022</v>
      </c>
      <c r="J1338" s="97" t="s">
        <v>621</v>
      </c>
      <c r="K1338" s="210" t="s">
        <v>3502</v>
      </c>
    </row>
    <row r="1339" ht="36" customHeight="1" spans="1:11">
      <c r="A1339" s="186"/>
      <c r="B1339" s="205"/>
      <c r="C1339" s="62"/>
      <c r="D1339" s="97"/>
      <c r="E1339" s="97"/>
      <c r="F1339" s="99"/>
      <c r="G1339" s="99"/>
      <c r="H1339" s="97"/>
      <c r="I1339" s="97"/>
      <c r="J1339" s="97"/>
      <c r="K1339" s="210"/>
    </row>
    <row r="1340" spans="1:11">
      <c r="A1340" s="37" t="s">
        <v>3503</v>
      </c>
      <c r="B1340" s="36" t="s">
        <v>3504</v>
      </c>
      <c r="C1340" s="37">
        <v>14</v>
      </c>
      <c r="D1340" s="37"/>
      <c r="E1340" s="37"/>
      <c r="F1340" s="37">
        <f>SUM(F1341:F1354)</f>
        <v>443000</v>
      </c>
      <c r="G1340" s="37">
        <f>SUM(G1341:G1354)</f>
        <v>341000</v>
      </c>
      <c r="H1340" s="35"/>
      <c r="I1340" s="35"/>
      <c r="J1340" s="35"/>
      <c r="K1340" s="51"/>
    </row>
    <row r="1341" ht="36" customHeight="1" spans="1:11">
      <c r="A1341" s="186">
        <v>1</v>
      </c>
      <c r="B1341" s="62" t="s">
        <v>3505</v>
      </c>
      <c r="C1341" s="206" t="s">
        <v>3506</v>
      </c>
      <c r="D1341" s="118" t="s">
        <v>791</v>
      </c>
      <c r="E1341" s="97" t="s">
        <v>620</v>
      </c>
      <c r="F1341" s="97">
        <v>13000</v>
      </c>
      <c r="G1341" s="97">
        <v>13000</v>
      </c>
      <c r="H1341" s="118">
        <v>2020</v>
      </c>
      <c r="I1341" s="102">
        <v>2022</v>
      </c>
      <c r="J1341" s="102" t="s">
        <v>621</v>
      </c>
      <c r="K1341" s="107" t="s">
        <v>3507</v>
      </c>
    </row>
    <row r="1342" ht="37" customHeight="1" spans="1:11">
      <c r="A1342" s="186">
        <v>2</v>
      </c>
      <c r="B1342" s="62" t="s">
        <v>3508</v>
      </c>
      <c r="C1342" s="62" t="s">
        <v>3509</v>
      </c>
      <c r="D1342" s="118" t="s">
        <v>791</v>
      </c>
      <c r="E1342" s="97" t="s">
        <v>620</v>
      </c>
      <c r="F1342" s="97">
        <v>18000</v>
      </c>
      <c r="G1342" s="97">
        <v>18000</v>
      </c>
      <c r="H1342" s="118">
        <v>2020</v>
      </c>
      <c r="I1342" s="102">
        <v>2022</v>
      </c>
      <c r="J1342" s="102" t="s">
        <v>621</v>
      </c>
      <c r="K1342" s="107" t="s">
        <v>3510</v>
      </c>
    </row>
    <row r="1343" ht="35" customHeight="1" spans="1:11">
      <c r="A1343" s="186">
        <v>3</v>
      </c>
      <c r="B1343" s="62" t="s">
        <v>3511</v>
      </c>
      <c r="C1343" s="62" t="s">
        <v>3512</v>
      </c>
      <c r="D1343" s="118" t="s">
        <v>1153</v>
      </c>
      <c r="E1343" s="97" t="s">
        <v>620</v>
      </c>
      <c r="F1343" s="97">
        <v>28000</v>
      </c>
      <c r="G1343" s="97">
        <v>28000</v>
      </c>
      <c r="H1343" s="118">
        <v>2020</v>
      </c>
      <c r="I1343" s="102">
        <v>2021</v>
      </c>
      <c r="J1343" s="102" t="s">
        <v>621</v>
      </c>
      <c r="K1343" s="107" t="s">
        <v>3513</v>
      </c>
    </row>
    <row r="1344" ht="37" customHeight="1" spans="1:11">
      <c r="A1344" s="186">
        <v>4</v>
      </c>
      <c r="B1344" s="62" t="s">
        <v>3514</v>
      </c>
      <c r="C1344" s="115" t="s">
        <v>3515</v>
      </c>
      <c r="D1344" s="97" t="s">
        <v>791</v>
      </c>
      <c r="E1344" s="97" t="s">
        <v>620</v>
      </c>
      <c r="F1344" s="97">
        <v>15000</v>
      </c>
      <c r="G1344" s="97">
        <v>15000</v>
      </c>
      <c r="H1344" s="97">
        <v>2020</v>
      </c>
      <c r="I1344" s="102">
        <v>2022</v>
      </c>
      <c r="J1344" s="97" t="s">
        <v>621</v>
      </c>
      <c r="K1344" s="107" t="s">
        <v>3516</v>
      </c>
    </row>
    <row r="1345" ht="39" customHeight="1" spans="1:11">
      <c r="A1345" s="186">
        <v>5</v>
      </c>
      <c r="B1345" s="62" t="s">
        <v>3517</v>
      </c>
      <c r="C1345" s="62" t="s">
        <v>3518</v>
      </c>
      <c r="D1345" s="97" t="s">
        <v>1153</v>
      </c>
      <c r="E1345" s="97" t="s">
        <v>620</v>
      </c>
      <c r="F1345" s="97">
        <v>19000</v>
      </c>
      <c r="G1345" s="97">
        <v>19000</v>
      </c>
      <c r="H1345" s="97">
        <v>2020</v>
      </c>
      <c r="I1345" s="102">
        <v>2021</v>
      </c>
      <c r="J1345" s="102" t="s">
        <v>621</v>
      </c>
      <c r="K1345" s="107" t="s">
        <v>3519</v>
      </c>
    </row>
    <row r="1346" ht="52" customHeight="1" spans="1:11">
      <c r="A1346" s="186">
        <v>6</v>
      </c>
      <c r="B1346" s="111" t="s">
        <v>3520</v>
      </c>
      <c r="C1346" s="211" t="s">
        <v>3521</v>
      </c>
      <c r="D1346" s="97" t="s">
        <v>791</v>
      </c>
      <c r="E1346" s="97" t="s">
        <v>620</v>
      </c>
      <c r="F1346" s="97">
        <v>55000</v>
      </c>
      <c r="G1346" s="97">
        <v>55000</v>
      </c>
      <c r="H1346" s="97">
        <v>2020</v>
      </c>
      <c r="I1346" s="102">
        <v>2022</v>
      </c>
      <c r="J1346" s="102" t="s">
        <v>621</v>
      </c>
      <c r="K1346" s="107" t="s">
        <v>3522</v>
      </c>
    </row>
    <row r="1347" ht="59" customHeight="1" spans="1:11">
      <c r="A1347" s="186">
        <v>7</v>
      </c>
      <c r="B1347" s="111" t="s">
        <v>3523</v>
      </c>
      <c r="C1347" s="211" t="s">
        <v>3524</v>
      </c>
      <c r="D1347" s="97" t="s">
        <v>1128</v>
      </c>
      <c r="E1347" s="97" t="s">
        <v>620</v>
      </c>
      <c r="F1347" s="97">
        <v>50000</v>
      </c>
      <c r="G1347" s="97">
        <v>50000</v>
      </c>
      <c r="H1347" s="97">
        <v>2021</v>
      </c>
      <c r="I1347" s="102">
        <v>2023</v>
      </c>
      <c r="J1347" s="102" t="s">
        <v>621</v>
      </c>
      <c r="K1347" s="107" t="s">
        <v>3525</v>
      </c>
    </row>
    <row r="1348" ht="54" customHeight="1" spans="1:11">
      <c r="A1348" s="186">
        <v>8</v>
      </c>
      <c r="B1348" s="62" t="s">
        <v>3526</v>
      </c>
      <c r="C1348" s="211" t="s">
        <v>3527</v>
      </c>
      <c r="D1348" s="97" t="s">
        <v>1160</v>
      </c>
      <c r="E1348" s="97" t="s">
        <v>620</v>
      </c>
      <c r="F1348" s="97">
        <v>10000</v>
      </c>
      <c r="G1348" s="97">
        <v>10000</v>
      </c>
      <c r="H1348" s="102">
        <v>2024</v>
      </c>
      <c r="I1348" s="102">
        <v>2025</v>
      </c>
      <c r="J1348" s="102" t="s">
        <v>621</v>
      </c>
      <c r="K1348" s="134"/>
    </row>
    <row r="1349" ht="101" customHeight="1" spans="1:11">
      <c r="A1349" s="186">
        <v>9</v>
      </c>
      <c r="B1349" s="111" t="s">
        <v>3528</v>
      </c>
      <c r="C1349" s="212" t="s">
        <v>3529</v>
      </c>
      <c r="D1349" s="97" t="s">
        <v>1160</v>
      </c>
      <c r="E1349" s="97" t="s">
        <v>620</v>
      </c>
      <c r="F1349" s="97">
        <v>30000</v>
      </c>
      <c r="G1349" s="97">
        <v>13000</v>
      </c>
      <c r="H1349" s="102">
        <v>2024</v>
      </c>
      <c r="I1349" s="102">
        <v>2025</v>
      </c>
      <c r="J1349" s="102" t="s">
        <v>621</v>
      </c>
      <c r="K1349" s="134"/>
    </row>
    <row r="1350" ht="33" customHeight="1" spans="1:11">
      <c r="A1350" s="186">
        <v>10</v>
      </c>
      <c r="B1350" s="111" t="s">
        <v>3530</v>
      </c>
      <c r="C1350" s="211" t="s">
        <v>3531</v>
      </c>
      <c r="D1350" s="97" t="s">
        <v>815</v>
      </c>
      <c r="E1350" s="97" t="s">
        <v>620</v>
      </c>
      <c r="F1350" s="97">
        <v>30000</v>
      </c>
      <c r="G1350" s="97">
        <v>18000</v>
      </c>
      <c r="H1350" s="102">
        <v>2024</v>
      </c>
      <c r="I1350" s="102">
        <v>2025</v>
      </c>
      <c r="J1350" s="102" t="s">
        <v>621</v>
      </c>
      <c r="K1350" s="51"/>
    </row>
    <row r="1351" ht="42" customHeight="1" spans="1:11">
      <c r="A1351" s="186">
        <v>11</v>
      </c>
      <c r="B1351" s="111" t="s">
        <v>3532</v>
      </c>
      <c r="C1351" s="211" t="s">
        <v>3533</v>
      </c>
      <c r="D1351" s="97" t="s">
        <v>1160</v>
      </c>
      <c r="E1351" s="97" t="s">
        <v>620</v>
      </c>
      <c r="F1351" s="97">
        <v>30000</v>
      </c>
      <c r="G1351" s="97">
        <v>28000</v>
      </c>
      <c r="H1351" s="102">
        <v>2023</v>
      </c>
      <c r="I1351" s="102">
        <v>2024</v>
      </c>
      <c r="J1351" s="102" t="s">
        <v>621</v>
      </c>
      <c r="K1351" s="51"/>
    </row>
    <row r="1352" ht="51" customHeight="1" spans="1:11">
      <c r="A1352" s="186">
        <v>12</v>
      </c>
      <c r="B1352" s="111" t="s">
        <v>3534</v>
      </c>
      <c r="C1352" s="211" t="s">
        <v>3535</v>
      </c>
      <c r="D1352" s="97" t="s">
        <v>3536</v>
      </c>
      <c r="E1352" s="97" t="s">
        <v>620</v>
      </c>
      <c r="F1352" s="97">
        <v>15000</v>
      </c>
      <c r="G1352" s="97" t="s">
        <v>3537</v>
      </c>
      <c r="H1352" s="102">
        <v>2023</v>
      </c>
      <c r="I1352" s="102">
        <v>2025</v>
      </c>
      <c r="J1352" s="102" t="s">
        <v>621</v>
      </c>
      <c r="K1352" s="51"/>
    </row>
    <row r="1353" ht="28" customHeight="1" spans="1:11">
      <c r="A1353" s="186">
        <v>13</v>
      </c>
      <c r="B1353" s="212" t="s">
        <v>3538</v>
      </c>
      <c r="C1353" s="111" t="s">
        <v>3539</v>
      </c>
      <c r="D1353" s="97" t="s">
        <v>3536</v>
      </c>
      <c r="E1353" s="97" t="s">
        <v>620</v>
      </c>
      <c r="F1353" s="97">
        <v>30000</v>
      </c>
      <c r="G1353" s="97">
        <v>19000</v>
      </c>
      <c r="H1353" s="102"/>
      <c r="I1353" s="102"/>
      <c r="J1353" s="102" t="s">
        <v>621</v>
      </c>
      <c r="K1353" s="51"/>
    </row>
    <row r="1354" ht="114" customHeight="1" spans="1:11">
      <c r="A1354" s="186">
        <v>14</v>
      </c>
      <c r="B1354" s="111" t="s">
        <v>3262</v>
      </c>
      <c r="C1354" s="211" t="s">
        <v>3540</v>
      </c>
      <c r="D1354" s="97" t="s">
        <v>3536</v>
      </c>
      <c r="E1354" s="97" t="s">
        <v>620</v>
      </c>
      <c r="F1354" s="97">
        <v>100000</v>
      </c>
      <c r="G1354" s="97">
        <v>55000</v>
      </c>
      <c r="H1354" s="102">
        <v>2021</v>
      </c>
      <c r="I1354" s="102">
        <v>2024</v>
      </c>
      <c r="J1354" s="102" t="s">
        <v>621</v>
      </c>
      <c r="K1354" s="51"/>
    </row>
    <row r="1355" ht="21" customHeight="1" spans="1:11">
      <c r="A1355" s="186"/>
      <c r="B1355" s="111"/>
      <c r="C1355" s="213"/>
      <c r="D1355" s="97"/>
      <c r="E1355" s="97"/>
      <c r="F1355" s="97"/>
      <c r="G1355" s="97"/>
      <c r="H1355" s="102"/>
      <c r="I1355" s="102"/>
      <c r="J1355" s="102"/>
      <c r="K1355" s="51"/>
    </row>
    <row r="1356" ht="22.5" spans="1:11">
      <c r="A1356" s="37" t="s">
        <v>3541</v>
      </c>
      <c r="B1356" s="36" t="s">
        <v>3542</v>
      </c>
      <c r="C1356" s="37">
        <v>44</v>
      </c>
      <c r="D1356" s="37"/>
      <c r="E1356" s="37"/>
      <c r="F1356" s="214">
        <f>SUM(F1357:F1399)</f>
        <v>1583255.3</v>
      </c>
      <c r="G1356" s="214">
        <f>SUM(G1357:G1399)</f>
        <v>1583255</v>
      </c>
      <c r="H1356" s="35"/>
      <c r="I1356" s="35"/>
      <c r="J1356" s="35"/>
      <c r="K1356" s="51"/>
    </row>
    <row r="1357" ht="33" customHeight="1" spans="1:11">
      <c r="A1357" s="54">
        <v>1</v>
      </c>
      <c r="B1357" s="62" t="s">
        <v>3543</v>
      </c>
      <c r="C1357" s="62" t="s">
        <v>3544</v>
      </c>
      <c r="D1357" s="97" t="s">
        <v>595</v>
      </c>
      <c r="E1357" s="97" t="s">
        <v>758</v>
      </c>
      <c r="F1357" s="97">
        <v>1000000</v>
      </c>
      <c r="G1357" s="97">
        <v>1000000</v>
      </c>
      <c r="H1357" s="97">
        <v>2021.3</v>
      </c>
      <c r="I1357" s="97">
        <v>2025.12</v>
      </c>
      <c r="J1357" s="107" t="s">
        <v>621</v>
      </c>
      <c r="K1357" s="107" t="s">
        <v>759</v>
      </c>
    </row>
    <row r="1358" ht="33" customHeight="1" spans="1:11">
      <c r="A1358" s="54">
        <v>2</v>
      </c>
      <c r="B1358" s="62" t="s">
        <v>3545</v>
      </c>
      <c r="C1358" s="62" t="s">
        <v>3546</v>
      </c>
      <c r="D1358" s="47" t="s">
        <v>595</v>
      </c>
      <c r="E1358" s="55" t="s">
        <v>3198</v>
      </c>
      <c r="F1358" s="118">
        <v>1000</v>
      </c>
      <c r="G1358" s="118">
        <v>1000</v>
      </c>
      <c r="H1358" s="55">
        <v>2021</v>
      </c>
      <c r="I1358" s="55">
        <v>2025</v>
      </c>
      <c r="J1358" s="55"/>
      <c r="K1358" s="69" t="s">
        <v>3547</v>
      </c>
    </row>
    <row r="1359" ht="33" customHeight="1" spans="1:11">
      <c r="A1359" s="54">
        <v>3</v>
      </c>
      <c r="B1359" s="174" t="s">
        <v>3548</v>
      </c>
      <c r="C1359" s="53" t="s">
        <v>3549</v>
      </c>
      <c r="D1359" s="55" t="s">
        <v>767</v>
      </c>
      <c r="E1359" s="55" t="s">
        <v>3550</v>
      </c>
      <c r="F1359" s="198">
        <v>200</v>
      </c>
      <c r="G1359" s="198">
        <v>200</v>
      </c>
      <c r="H1359" s="55">
        <v>2021</v>
      </c>
      <c r="I1359" s="55">
        <v>2022</v>
      </c>
      <c r="J1359" s="55"/>
      <c r="K1359" s="69" t="s">
        <v>3551</v>
      </c>
    </row>
    <row r="1360" ht="33" customHeight="1" spans="1:11">
      <c r="A1360" s="54">
        <v>4</v>
      </c>
      <c r="B1360" s="174" t="s">
        <v>3552</v>
      </c>
      <c r="C1360" s="53" t="s">
        <v>3553</v>
      </c>
      <c r="D1360" s="55" t="s">
        <v>767</v>
      </c>
      <c r="E1360" s="55" t="s">
        <v>3385</v>
      </c>
      <c r="F1360" s="198">
        <v>300</v>
      </c>
      <c r="G1360" s="198">
        <v>300</v>
      </c>
      <c r="H1360" s="55">
        <v>2021</v>
      </c>
      <c r="I1360" s="55">
        <v>2022</v>
      </c>
      <c r="J1360" s="245"/>
      <c r="K1360" s="69" t="s">
        <v>3551</v>
      </c>
    </row>
    <row r="1361" ht="146" customHeight="1" spans="1:11">
      <c r="A1361" s="54">
        <v>5</v>
      </c>
      <c r="B1361" s="129" t="s">
        <v>3554</v>
      </c>
      <c r="C1361" s="129" t="s">
        <v>3555</v>
      </c>
      <c r="D1361" s="100" t="s">
        <v>815</v>
      </c>
      <c r="E1361" s="100" t="s">
        <v>620</v>
      </c>
      <c r="F1361" s="100">
        <v>2000</v>
      </c>
      <c r="G1361" s="100">
        <v>2000</v>
      </c>
      <c r="H1361" s="100">
        <v>2021</v>
      </c>
      <c r="I1361" s="100">
        <v>2023</v>
      </c>
      <c r="J1361" s="100" t="s">
        <v>597</v>
      </c>
      <c r="K1361" s="69" t="s">
        <v>3556</v>
      </c>
    </row>
    <row r="1362" ht="34" customHeight="1" spans="1:11">
      <c r="A1362" s="54">
        <v>6</v>
      </c>
      <c r="B1362" s="58" t="s">
        <v>3557</v>
      </c>
      <c r="C1362" s="58" t="s">
        <v>3557</v>
      </c>
      <c r="D1362" s="47" t="s">
        <v>595</v>
      </c>
      <c r="E1362" s="55" t="s">
        <v>620</v>
      </c>
      <c r="F1362" s="55">
        <v>16000</v>
      </c>
      <c r="G1362" s="55">
        <v>16000</v>
      </c>
      <c r="H1362" s="55">
        <v>2021</v>
      </c>
      <c r="I1362" s="55">
        <v>2025</v>
      </c>
      <c r="J1362" s="55"/>
      <c r="K1362" s="69" t="s">
        <v>598</v>
      </c>
    </row>
    <row r="1363" ht="75" customHeight="1" spans="1:11">
      <c r="A1363" s="54">
        <v>7</v>
      </c>
      <c r="B1363" s="62" t="s">
        <v>3558</v>
      </c>
      <c r="C1363" s="62" t="s">
        <v>3559</v>
      </c>
      <c r="D1363" s="97" t="s">
        <v>1774</v>
      </c>
      <c r="E1363" s="97" t="s">
        <v>620</v>
      </c>
      <c r="F1363" s="118">
        <v>1000</v>
      </c>
      <c r="G1363" s="118">
        <v>1000</v>
      </c>
      <c r="H1363" s="97">
        <v>2020</v>
      </c>
      <c r="I1363" s="97">
        <v>2025</v>
      </c>
      <c r="J1363" s="97" t="s">
        <v>621</v>
      </c>
      <c r="K1363" s="107" t="s">
        <v>3560</v>
      </c>
    </row>
    <row r="1364" ht="75" customHeight="1" spans="1:11">
      <c r="A1364" s="54">
        <v>8</v>
      </c>
      <c r="B1364" s="129" t="s">
        <v>3561</v>
      </c>
      <c r="C1364" s="117" t="s">
        <v>3562</v>
      </c>
      <c r="D1364" s="215" t="s">
        <v>595</v>
      </c>
      <c r="E1364" s="216" t="s">
        <v>620</v>
      </c>
      <c r="F1364" s="99">
        <v>3000</v>
      </c>
      <c r="G1364" s="99">
        <v>3000</v>
      </c>
      <c r="H1364" s="97">
        <v>2021</v>
      </c>
      <c r="I1364" s="97">
        <v>2025</v>
      </c>
      <c r="J1364" s="97" t="s">
        <v>621</v>
      </c>
      <c r="K1364" s="135" t="s">
        <v>1799</v>
      </c>
    </row>
    <row r="1365" ht="69" customHeight="1" spans="1:11">
      <c r="A1365" s="54">
        <v>9</v>
      </c>
      <c r="B1365" s="129" t="s">
        <v>3563</v>
      </c>
      <c r="C1365" s="117" t="s">
        <v>3564</v>
      </c>
      <c r="D1365" s="215" t="s">
        <v>595</v>
      </c>
      <c r="E1365" s="216" t="s">
        <v>620</v>
      </c>
      <c r="F1365" s="99">
        <v>10000</v>
      </c>
      <c r="G1365" s="99">
        <v>10000</v>
      </c>
      <c r="H1365" s="97">
        <v>2021</v>
      </c>
      <c r="I1365" s="97">
        <v>2025</v>
      </c>
      <c r="J1365" s="97" t="s">
        <v>621</v>
      </c>
      <c r="K1365" s="135" t="s">
        <v>1799</v>
      </c>
    </row>
    <row r="1366" s="8" customFormat="1" ht="60" customHeight="1" spans="1:11">
      <c r="A1366" s="54">
        <v>10</v>
      </c>
      <c r="B1366" s="62" t="s">
        <v>3565</v>
      </c>
      <c r="C1366" s="217" t="s">
        <v>3566</v>
      </c>
      <c r="D1366" s="97" t="s">
        <v>595</v>
      </c>
      <c r="E1366" s="97" t="s">
        <v>620</v>
      </c>
      <c r="F1366" s="97">
        <v>1500</v>
      </c>
      <c r="G1366" s="97">
        <v>1500</v>
      </c>
      <c r="H1366" s="97">
        <v>2021</v>
      </c>
      <c r="I1366" s="97">
        <v>2025</v>
      </c>
      <c r="J1366" s="97" t="s">
        <v>621</v>
      </c>
      <c r="K1366" s="135" t="s">
        <v>1799</v>
      </c>
    </row>
    <row r="1367" s="8" customFormat="1" ht="58" customHeight="1" spans="1:11">
      <c r="A1367" s="54">
        <v>11</v>
      </c>
      <c r="B1367" s="62" t="s">
        <v>3567</v>
      </c>
      <c r="C1367" s="217" t="s">
        <v>3568</v>
      </c>
      <c r="D1367" s="97" t="s">
        <v>595</v>
      </c>
      <c r="E1367" s="97" t="s">
        <v>620</v>
      </c>
      <c r="F1367" s="97">
        <v>3000</v>
      </c>
      <c r="G1367" s="97">
        <v>3000</v>
      </c>
      <c r="H1367" s="97">
        <v>2021</v>
      </c>
      <c r="I1367" s="97">
        <v>2025</v>
      </c>
      <c r="J1367" s="97" t="s">
        <v>621</v>
      </c>
      <c r="K1367" s="135" t="s">
        <v>1799</v>
      </c>
    </row>
    <row r="1368" s="8" customFormat="1" ht="45" customHeight="1" spans="1:11">
      <c r="A1368" s="54">
        <v>12</v>
      </c>
      <c r="B1368" s="62" t="s">
        <v>3569</v>
      </c>
      <c r="C1368" s="217" t="s">
        <v>3570</v>
      </c>
      <c r="D1368" s="97" t="s">
        <v>595</v>
      </c>
      <c r="E1368" s="97" t="s">
        <v>620</v>
      </c>
      <c r="F1368" s="97">
        <v>4000</v>
      </c>
      <c r="G1368" s="97">
        <v>4000</v>
      </c>
      <c r="H1368" s="97">
        <v>2021</v>
      </c>
      <c r="I1368" s="97">
        <v>2025</v>
      </c>
      <c r="J1368" s="97" t="s">
        <v>621</v>
      </c>
      <c r="K1368" s="135" t="s">
        <v>1799</v>
      </c>
    </row>
    <row r="1369" ht="48" customHeight="1" spans="1:11">
      <c r="A1369" s="54">
        <v>13</v>
      </c>
      <c r="B1369" s="137" t="s">
        <v>3571</v>
      </c>
      <c r="C1369" s="129" t="s">
        <v>3572</v>
      </c>
      <c r="D1369" s="215" t="s">
        <v>595</v>
      </c>
      <c r="E1369" s="218" t="s">
        <v>620</v>
      </c>
      <c r="F1369" s="99">
        <v>5000</v>
      </c>
      <c r="G1369" s="99">
        <v>5000</v>
      </c>
      <c r="H1369" s="97">
        <v>2021</v>
      </c>
      <c r="I1369" s="97">
        <v>2025</v>
      </c>
      <c r="J1369" s="97" t="s">
        <v>621</v>
      </c>
      <c r="K1369" s="135" t="s">
        <v>1799</v>
      </c>
    </row>
    <row r="1370" ht="57" customHeight="1" spans="1:11">
      <c r="A1370" s="54">
        <v>14</v>
      </c>
      <c r="B1370" s="219" t="s">
        <v>3573</v>
      </c>
      <c r="C1370" s="220" t="s">
        <v>3574</v>
      </c>
      <c r="D1370" s="55" t="s">
        <v>3575</v>
      </c>
      <c r="E1370" s="221" t="s">
        <v>2533</v>
      </c>
      <c r="F1370" s="55">
        <v>100000</v>
      </c>
      <c r="G1370" s="55">
        <v>100000</v>
      </c>
      <c r="H1370" s="155">
        <v>44197</v>
      </c>
      <c r="I1370" s="55" t="s">
        <v>3576</v>
      </c>
      <c r="J1370" s="55" t="s">
        <v>621</v>
      </c>
      <c r="K1370" s="135" t="s">
        <v>1799</v>
      </c>
    </row>
    <row r="1371" ht="42" customHeight="1" spans="1:11">
      <c r="A1371" s="54">
        <v>15</v>
      </c>
      <c r="B1371" s="219" t="s">
        <v>3577</v>
      </c>
      <c r="C1371" s="53" t="s">
        <v>3578</v>
      </c>
      <c r="D1371" s="55" t="s">
        <v>3579</v>
      </c>
      <c r="E1371" s="55" t="s">
        <v>3580</v>
      </c>
      <c r="F1371" s="55">
        <v>600</v>
      </c>
      <c r="G1371" s="55">
        <v>600</v>
      </c>
      <c r="H1371" s="222">
        <v>2020.7</v>
      </c>
      <c r="I1371" s="61">
        <v>2021.6</v>
      </c>
      <c r="J1371" s="55" t="s">
        <v>621</v>
      </c>
      <c r="K1371" s="69" t="s">
        <v>3581</v>
      </c>
    </row>
    <row r="1372" ht="42" customHeight="1" spans="1:11">
      <c r="A1372" s="54">
        <v>16</v>
      </c>
      <c r="B1372" s="219" t="s">
        <v>3582</v>
      </c>
      <c r="C1372" s="219" t="s">
        <v>3583</v>
      </c>
      <c r="D1372" s="223" t="s">
        <v>595</v>
      </c>
      <c r="E1372" s="223" t="s">
        <v>620</v>
      </c>
      <c r="F1372" s="224">
        <v>4486</v>
      </c>
      <c r="G1372" s="223">
        <v>4486</v>
      </c>
      <c r="H1372" s="68">
        <v>44561</v>
      </c>
      <c r="I1372" s="68">
        <v>46022</v>
      </c>
      <c r="J1372" s="219" t="s">
        <v>795</v>
      </c>
      <c r="K1372" s="219" t="s">
        <v>796</v>
      </c>
    </row>
    <row r="1373" ht="118" customHeight="1" spans="1:11">
      <c r="A1373" s="54">
        <v>17</v>
      </c>
      <c r="B1373" s="225" t="s">
        <v>3584</v>
      </c>
      <c r="C1373" s="40" t="s">
        <v>3585</v>
      </c>
      <c r="D1373" s="74" t="s">
        <v>595</v>
      </c>
      <c r="E1373" s="75" t="s">
        <v>620</v>
      </c>
      <c r="F1373" s="226">
        <f>449793*0.1</f>
        <v>44979.3</v>
      </c>
      <c r="G1373" s="78">
        <v>44979</v>
      </c>
      <c r="H1373" s="68">
        <v>44561</v>
      </c>
      <c r="I1373" s="68">
        <v>46022</v>
      </c>
      <c r="J1373" s="74" t="s">
        <v>795</v>
      </c>
      <c r="K1373" s="84" t="s">
        <v>796</v>
      </c>
    </row>
    <row r="1374" ht="31" customHeight="1" spans="1:11">
      <c r="A1374" s="54">
        <v>18</v>
      </c>
      <c r="B1374" s="40" t="s">
        <v>3586</v>
      </c>
      <c r="C1374" s="40" t="s">
        <v>3587</v>
      </c>
      <c r="D1374" s="78" t="s">
        <v>1774</v>
      </c>
      <c r="E1374" s="39" t="s">
        <v>3588</v>
      </c>
      <c r="F1374" s="78">
        <v>3000</v>
      </c>
      <c r="G1374" s="78">
        <v>3000</v>
      </c>
      <c r="H1374" s="68">
        <v>44561</v>
      </c>
      <c r="I1374" s="68">
        <v>46022</v>
      </c>
      <c r="J1374" s="74" t="s">
        <v>795</v>
      </c>
      <c r="K1374" s="52" t="s">
        <v>1792</v>
      </c>
    </row>
    <row r="1375" ht="108" customHeight="1" spans="1:11">
      <c r="A1375" s="54">
        <v>19</v>
      </c>
      <c r="B1375" s="40" t="s">
        <v>3589</v>
      </c>
      <c r="C1375" s="123" t="s">
        <v>3590</v>
      </c>
      <c r="D1375" s="39" t="s">
        <v>595</v>
      </c>
      <c r="E1375" s="39" t="s">
        <v>654</v>
      </c>
      <c r="F1375" s="78">
        <v>2000</v>
      </c>
      <c r="G1375" s="78">
        <v>2000</v>
      </c>
      <c r="H1375" s="68">
        <v>44561</v>
      </c>
      <c r="I1375" s="68">
        <v>46022</v>
      </c>
      <c r="J1375" s="74" t="s">
        <v>795</v>
      </c>
      <c r="K1375" s="52" t="s">
        <v>1792</v>
      </c>
    </row>
    <row r="1376" ht="104" customHeight="1" spans="1:11">
      <c r="A1376" s="54">
        <v>20</v>
      </c>
      <c r="B1376" s="40" t="s">
        <v>3591</v>
      </c>
      <c r="C1376" s="40" t="s">
        <v>3592</v>
      </c>
      <c r="D1376" s="39" t="s">
        <v>595</v>
      </c>
      <c r="E1376" s="39" t="s">
        <v>654</v>
      </c>
      <c r="F1376" s="78">
        <v>2200</v>
      </c>
      <c r="G1376" s="78">
        <v>2200</v>
      </c>
      <c r="H1376" s="68">
        <v>44561</v>
      </c>
      <c r="I1376" s="68">
        <v>46022</v>
      </c>
      <c r="J1376" s="74" t="s">
        <v>795</v>
      </c>
      <c r="K1376" s="52" t="s">
        <v>1792</v>
      </c>
    </row>
    <row r="1377" ht="153" customHeight="1" spans="1:11">
      <c r="A1377" s="54">
        <v>21</v>
      </c>
      <c r="B1377" s="227" t="s">
        <v>3593</v>
      </c>
      <c r="C1377" s="40" t="s">
        <v>3594</v>
      </c>
      <c r="D1377" s="39" t="s">
        <v>595</v>
      </c>
      <c r="E1377" s="39" t="s">
        <v>620</v>
      </c>
      <c r="F1377" s="78">
        <v>25000</v>
      </c>
      <c r="G1377" s="78">
        <v>25000</v>
      </c>
      <c r="H1377" s="68">
        <v>44561</v>
      </c>
      <c r="I1377" s="68">
        <v>46022</v>
      </c>
      <c r="J1377" s="74" t="s">
        <v>795</v>
      </c>
      <c r="K1377" s="52" t="s">
        <v>1792</v>
      </c>
    </row>
    <row r="1378" ht="56" customHeight="1" spans="1:11">
      <c r="A1378" s="54">
        <v>22</v>
      </c>
      <c r="B1378" s="80" t="s">
        <v>3595</v>
      </c>
      <c r="C1378" s="40" t="s">
        <v>3596</v>
      </c>
      <c r="D1378" s="39" t="s">
        <v>595</v>
      </c>
      <c r="E1378" s="39" t="s">
        <v>1828</v>
      </c>
      <c r="F1378" s="78">
        <v>5000</v>
      </c>
      <c r="G1378" s="78">
        <v>5000</v>
      </c>
      <c r="H1378" s="68">
        <v>44561</v>
      </c>
      <c r="I1378" s="68">
        <v>46022</v>
      </c>
      <c r="J1378" s="74" t="s">
        <v>795</v>
      </c>
      <c r="K1378" s="52" t="s">
        <v>1792</v>
      </c>
    </row>
    <row r="1379" ht="57" customHeight="1" spans="1:11">
      <c r="A1379" s="54">
        <v>23</v>
      </c>
      <c r="B1379" s="80" t="s">
        <v>3597</v>
      </c>
      <c r="C1379" s="40" t="s">
        <v>3598</v>
      </c>
      <c r="D1379" s="39" t="s">
        <v>595</v>
      </c>
      <c r="E1379" s="39" t="s">
        <v>1828</v>
      </c>
      <c r="F1379" s="78">
        <v>5000</v>
      </c>
      <c r="G1379" s="78">
        <v>5000</v>
      </c>
      <c r="H1379" s="68">
        <v>44561</v>
      </c>
      <c r="I1379" s="68">
        <v>46022</v>
      </c>
      <c r="J1379" s="74" t="s">
        <v>795</v>
      </c>
      <c r="K1379" s="52" t="s">
        <v>1792</v>
      </c>
    </row>
    <row r="1380" ht="46" customHeight="1" spans="1:11">
      <c r="A1380" s="54">
        <v>24</v>
      </c>
      <c r="B1380" s="80" t="s">
        <v>3599</v>
      </c>
      <c r="C1380" s="40" t="s">
        <v>3600</v>
      </c>
      <c r="D1380" s="39" t="s">
        <v>595</v>
      </c>
      <c r="E1380" s="39" t="s">
        <v>1828</v>
      </c>
      <c r="F1380" s="78">
        <v>23000</v>
      </c>
      <c r="G1380" s="78">
        <v>23000</v>
      </c>
      <c r="H1380" s="68">
        <v>44561</v>
      </c>
      <c r="I1380" s="68">
        <v>46022</v>
      </c>
      <c r="J1380" s="74" t="s">
        <v>795</v>
      </c>
      <c r="K1380" s="52" t="s">
        <v>1792</v>
      </c>
    </row>
    <row r="1381" ht="60" customHeight="1" spans="1:11">
      <c r="A1381" s="54">
        <v>25</v>
      </c>
      <c r="B1381" s="40" t="s">
        <v>3601</v>
      </c>
      <c r="C1381" s="40" t="s">
        <v>3602</v>
      </c>
      <c r="D1381" s="39" t="s">
        <v>595</v>
      </c>
      <c r="E1381" s="39" t="s">
        <v>1828</v>
      </c>
      <c r="F1381" s="78">
        <v>10000</v>
      </c>
      <c r="G1381" s="78">
        <v>10000</v>
      </c>
      <c r="H1381" s="68">
        <v>44561</v>
      </c>
      <c r="I1381" s="68">
        <v>46022</v>
      </c>
      <c r="J1381" s="74" t="s">
        <v>795</v>
      </c>
      <c r="K1381" s="52" t="s">
        <v>1792</v>
      </c>
    </row>
    <row r="1382" ht="42" customHeight="1" spans="1:11">
      <c r="A1382" s="54">
        <v>26</v>
      </c>
      <c r="B1382" s="40" t="s">
        <v>3603</v>
      </c>
      <c r="C1382" s="40" t="s">
        <v>3604</v>
      </c>
      <c r="D1382" s="39" t="s">
        <v>595</v>
      </c>
      <c r="E1382" s="39" t="s">
        <v>1828</v>
      </c>
      <c r="F1382" s="78">
        <v>25200</v>
      </c>
      <c r="G1382" s="78">
        <v>25200</v>
      </c>
      <c r="H1382" s="68">
        <v>44561</v>
      </c>
      <c r="I1382" s="68">
        <v>46022</v>
      </c>
      <c r="J1382" s="74" t="s">
        <v>795</v>
      </c>
      <c r="K1382" s="52" t="s">
        <v>1792</v>
      </c>
    </row>
    <row r="1383" ht="63" customHeight="1" spans="1:11">
      <c r="A1383" s="54">
        <v>27</v>
      </c>
      <c r="B1383" s="40" t="s">
        <v>3605</v>
      </c>
      <c r="C1383" s="123" t="s">
        <v>3606</v>
      </c>
      <c r="D1383" s="78" t="s">
        <v>791</v>
      </c>
      <c r="E1383" s="78" t="s">
        <v>3607</v>
      </c>
      <c r="F1383" s="78">
        <v>15000</v>
      </c>
      <c r="G1383" s="78">
        <v>15000</v>
      </c>
      <c r="H1383" s="68">
        <v>44561</v>
      </c>
      <c r="I1383" s="68">
        <v>46022</v>
      </c>
      <c r="J1383" s="74" t="s">
        <v>795</v>
      </c>
      <c r="K1383" s="52" t="s">
        <v>1792</v>
      </c>
    </row>
    <row r="1384" ht="45" customHeight="1" spans="1:11">
      <c r="A1384" s="54">
        <v>28</v>
      </c>
      <c r="B1384" s="40" t="s">
        <v>3608</v>
      </c>
      <c r="C1384" s="123" t="s">
        <v>3609</v>
      </c>
      <c r="D1384" s="78" t="s">
        <v>815</v>
      </c>
      <c r="E1384" s="78" t="s">
        <v>3610</v>
      </c>
      <c r="F1384" s="78">
        <v>5000</v>
      </c>
      <c r="G1384" s="78">
        <v>5000</v>
      </c>
      <c r="H1384" s="68">
        <v>44561</v>
      </c>
      <c r="I1384" s="68">
        <v>46022</v>
      </c>
      <c r="J1384" s="74" t="s">
        <v>795</v>
      </c>
      <c r="K1384" s="52" t="s">
        <v>1792</v>
      </c>
    </row>
    <row r="1385" ht="35" customHeight="1" spans="1:11">
      <c r="A1385" s="54">
        <v>29</v>
      </c>
      <c r="B1385" s="40" t="s">
        <v>3611</v>
      </c>
      <c r="C1385" s="40" t="s">
        <v>3612</v>
      </c>
      <c r="D1385" s="78" t="s">
        <v>595</v>
      </c>
      <c r="E1385" s="78" t="s">
        <v>3613</v>
      </c>
      <c r="F1385" s="78">
        <v>2500</v>
      </c>
      <c r="G1385" s="78">
        <v>2500</v>
      </c>
      <c r="H1385" s="68">
        <v>44561</v>
      </c>
      <c r="I1385" s="68">
        <v>46022</v>
      </c>
      <c r="J1385" s="74" t="s">
        <v>795</v>
      </c>
      <c r="K1385" s="52" t="s">
        <v>1792</v>
      </c>
    </row>
    <row r="1386" ht="57" customHeight="1" spans="1:11">
      <c r="A1386" s="54">
        <v>30</v>
      </c>
      <c r="B1386" s="40" t="s">
        <v>3614</v>
      </c>
      <c r="C1386" s="40" t="s">
        <v>3615</v>
      </c>
      <c r="D1386" s="39" t="s">
        <v>595</v>
      </c>
      <c r="E1386" s="39" t="s">
        <v>1828</v>
      </c>
      <c r="F1386" s="78">
        <v>8000</v>
      </c>
      <c r="G1386" s="78">
        <v>8000</v>
      </c>
      <c r="H1386" s="68">
        <v>44561</v>
      </c>
      <c r="I1386" s="68">
        <v>46022</v>
      </c>
      <c r="J1386" s="74" t="s">
        <v>795</v>
      </c>
      <c r="K1386" s="52" t="s">
        <v>1792</v>
      </c>
    </row>
    <row r="1387" ht="118" customHeight="1" spans="1:11">
      <c r="A1387" s="54">
        <v>31</v>
      </c>
      <c r="B1387" s="80" t="s">
        <v>3616</v>
      </c>
      <c r="C1387" s="228" t="s">
        <v>3617</v>
      </c>
      <c r="D1387" s="39" t="s">
        <v>1774</v>
      </c>
      <c r="E1387" s="39" t="s">
        <v>3618</v>
      </c>
      <c r="F1387" s="78">
        <v>1500</v>
      </c>
      <c r="G1387" s="78">
        <v>1500</v>
      </c>
      <c r="H1387" s="68">
        <v>44561</v>
      </c>
      <c r="I1387" s="68">
        <v>46022</v>
      </c>
      <c r="J1387" s="74" t="s">
        <v>795</v>
      </c>
      <c r="K1387" s="52" t="s">
        <v>1792</v>
      </c>
    </row>
    <row r="1388" ht="87" customHeight="1" spans="1:11">
      <c r="A1388" s="54">
        <v>32</v>
      </c>
      <c r="B1388" s="80" t="s">
        <v>3619</v>
      </c>
      <c r="C1388" s="80" t="s">
        <v>3620</v>
      </c>
      <c r="D1388" s="39" t="s">
        <v>1774</v>
      </c>
      <c r="E1388" s="66" t="s">
        <v>1818</v>
      </c>
      <c r="F1388" s="81">
        <v>9000</v>
      </c>
      <c r="G1388" s="81">
        <v>9000</v>
      </c>
      <c r="H1388" s="68">
        <v>44561</v>
      </c>
      <c r="I1388" s="68">
        <v>46022</v>
      </c>
      <c r="J1388" s="74" t="s">
        <v>795</v>
      </c>
      <c r="K1388" s="52" t="s">
        <v>1792</v>
      </c>
    </row>
    <row r="1389" ht="40" customHeight="1" spans="1:11">
      <c r="A1389" s="54">
        <v>33</v>
      </c>
      <c r="B1389" s="40" t="s">
        <v>3621</v>
      </c>
      <c r="C1389" s="40" t="s">
        <v>3622</v>
      </c>
      <c r="D1389" s="78" t="s">
        <v>791</v>
      </c>
      <c r="E1389" s="39" t="s">
        <v>3623</v>
      </c>
      <c r="F1389" s="78">
        <v>200000</v>
      </c>
      <c r="G1389" s="78">
        <v>200000</v>
      </c>
      <c r="H1389" s="68">
        <v>44561</v>
      </c>
      <c r="I1389" s="68">
        <v>46022</v>
      </c>
      <c r="J1389" s="74" t="s">
        <v>795</v>
      </c>
      <c r="K1389" s="52" t="s">
        <v>1792</v>
      </c>
    </row>
    <row r="1390" ht="67" customHeight="1" spans="1:11">
      <c r="A1390" s="54">
        <v>34</v>
      </c>
      <c r="B1390" s="40" t="s">
        <v>3624</v>
      </c>
      <c r="C1390" s="40" t="s">
        <v>3625</v>
      </c>
      <c r="D1390" s="39" t="s">
        <v>595</v>
      </c>
      <c r="E1390" s="39" t="s">
        <v>1828</v>
      </c>
      <c r="F1390" s="78">
        <v>13000</v>
      </c>
      <c r="G1390" s="78">
        <v>13000</v>
      </c>
      <c r="H1390" s="68">
        <v>44561</v>
      </c>
      <c r="I1390" s="68">
        <v>46022</v>
      </c>
      <c r="J1390" s="74" t="s">
        <v>795</v>
      </c>
      <c r="K1390" s="52" t="s">
        <v>1792</v>
      </c>
    </row>
    <row r="1391" ht="57" customHeight="1" spans="1:11">
      <c r="A1391" s="54">
        <v>35</v>
      </c>
      <c r="B1391" s="80" t="s">
        <v>3626</v>
      </c>
      <c r="C1391" s="80" t="s">
        <v>3627</v>
      </c>
      <c r="D1391" s="39" t="s">
        <v>1774</v>
      </c>
      <c r="E1391" s="66" t="s">
        <v>2043</v>
      </c>
      <c r="F1391" s="81">
        <v>1020</v>
      </c>
      <c r="G1391" s="81">
        <v>1020</v>
      </c>
      <c r="H1391" s="68">
        <v>44561</v>
      </c>
      <c r="I1391" s="68">
        <v>46022</v>
      </c>
      <c r="J1391" s="74" t="s">
        <v>795</v>
      </c>
      <c r="K1391" s="52" t="s">
        <v>1792</v>
      </c>
    </row>
    <row r="1392" ht="153" customHeight="1" spans="1:11">
      <c r="A1392" s="54">
        <v>36</v>
      </c>
      <c r="B1392" s="40" t="s">
        <v>3628</v>
      </c>
      <c r="C1392" s="40" t="s">
        <v>3629</v>
      </c>
      <c r="D1392" s="39" t="s">
        <v>595</v>
      </c>
      <c r="E1392" s="39" t="s">
        <v>782</v>
      </c>
      <c r="F1392" s="81">
        <v>5000</v>
      </c>
      <c r="G1392" s="81">
        <v>5000</v>
      </c>
      <c r="H1392" s="68">
        <v>44561</v>
      </c>
      <c r="I1392" s="68">
        <v>46022</v>
      </c>
      <c r="J1392" s="74" t="s">
        <v>795</v>
      </c>
      <c r="K1392" s="52" t="s">
        <v>1792</v>
      </c>
    </row>
    <row r="1393" ht="22.5" spans="1:11">
      <c r="A1393" s="54">
        <v>38</v>
      </c>
      <c r="B1393" s="192" t="s">
        <v>3630</v>
      </c>
      <c r="C1393" s="192" t="s">
        <v>3631</v>
      </c>
      <c r="D1393" s="229" t="s">
        <v>595</v>
      </c>
      <c r="E1393" s="55" t="s">
        <v>620</v>
      </c>
      <c r="F1393" s="230">
        <v>5000</v>
      </c>
      <c r="G1393" s="230">
        <v>5000</v>
      </c>
      <c r="H1393" s="68">
        <v>44562</v>
      </c>
      <c r="I1393" s="68">
        <v>45992</v>
      </c>
      <c r="J1393" s="74" t="s">
        <v>795</v>
      </c>
      <c r="K1393" s="69" t="s">
        <v>1769</v>
      </c>
    </row>
    <row r="1394" ht="90" spans="1:11">
      <c r="A1394" s="54">
        <v>39</v>
      </c>
      <c r="B1394" s="69" t="s">
        <v>3632</v>
      </c>
      <c r="C1394" s="69" t="s">
        <v>3633</v>
      </c>
      <c r="D1394" s="55" t="s">
        <v>815</v>
      </c>
      <c r="E1394" s="55" t="s">
        <v>620</v>
      </c>
      <c r="F1394" s="55">
        <v>1100</v>
      </c>
      <c r="G1394" s="55">
        <v>1100</v>
      </c>
      <c r="H1394" s="55">
        <v>2021</v>
      </c>
      <c r="I1394" s="55">
        <v>2023</v>
      </c>
      <c r="J1394" s="55" t="s">
        <v>621</v>
      </c>
      <c r="K1394" s="69" t="s">
        <v>3634</v>
      </c>
    </row>
    <row r="1395" ht="119" customHeight="1" spans="1:11">
      <c r="A1395" s="54">
        <v>40</v>
      </c>
      <c r="B1395" s="69" t="s">
        <v>3635</v>
      </c>
      <c r="C1395" s="69" t="s">
        <v>3636</v>
      </c>
      <c r="D1395" s="55" t="s">
        <v>815</v>
      </c>
      <c r="E1395" s="55" t="s">
        <v>620</v>
      </c>
      <c r="F1395" s="55">
        <v>5000</v>
      </c>
      <c r="G1395" s="55">
        <v>5000</v>
      </c>
      <c r="H1395" s="55">
        <v>2021</v>
      </c>
      <c r="I1395" s="55">
        <v>2023</v>
      </c>
      <c r="J1395" s="55" t="s">
        <v>621</v>
      </c>
      <c r="K1395" s="69" t="s">
        <v>3634</v>
      </c>
    </row>
    <row r="1396" ht="117" customHeight="1" spans="1:11">
      <c r="A1396" s="54">
        <v>41</v>
      </c>
      <c r="B1396" s="69" t="s">
        <v>3637</v>
      </c>
      <c r="C1396" s="69" t="s">
        <v>3638</v>
      </c>
      <c r="D1396" s="55" t="s">
        <v>815</v>
      </c>
      <c r="E1396" s="55" t="s">
        <v>620</v>
      </c>
      <c r="F1396" s="55">
        <v>5670</v>
      </c>
      <c r="G1396" s="55">
        <v>5670</v>
      </c>
      <c r="H1396" s="55">
        <v>2021</v>
      </c>
      <c r="I1396" s="55">
        <v>2023</v>
      </c>
      <c r="J1396" s="55" t="s">
        <v>621</v>
      </c>
      <c r="K1396" s="69" t="s">
        <v>3634</v>
      </c>
    </row>
    <row r="1397" ht="79" customHeight="1" spans="1:11">
      <c r="A1397" s="54">
        <v>42</v>
      </c>
      <c r="B1397" s="69" t="s">
        <v>3639</v>
      </c>
      <c r="C1397" s="69" t="s">
        <v>3640</v>
      </c>
      <c r="D1397" s="55" t="s">
        <v>3641</v>
      </c>
      <c r="E1397" s="55" t="s">
        <v>620</v>
      </c>
      <c r="F1397" s="55">
        <v>6000</v>
      </c>
      <c r="G1397" s="55">
        <v>6000</v>
      </c>
      <c r="H1397" s="55">
        <v>2021</v>
      </c>
      <c r="I1397" s="55">
        <v>2023</v>
      </c>
      <c r="J1397" s="55" t="s">
        <v>621</v>
      </c>
      <c r="K1397" s="69" t="s">
        <v>3634</v>
      </c>
    </row>
    <row r="1398" ht="42" customHeight="1" spans="1:11">
      <c r="A1398" s="54">
        <v>43</v>
      </c>
      <c r="B1398" s="231" t="s">
        <v>3642</v>
      </c>
      <c r="C1398" s="232" t="s">
        <v>3643</v>
      </c>
      <c r="D1398" s="233" t="s">
        <v>1160</v>
      </c>
      <c r="E1398" s="234" t="s">
        <v>3644</v>
      </c>
      <c r="F1398" s="235">
        <v>2500</v>
      </c>
      <c r="G1398" s="235">
        <v>2500</v>
      </c>
      <c r="H1398" s="55">
        <v>2023</v>
      </c>
      <c r="I1398" s="55">
        <v>2024</v>
      </c>
      <c r="J1398" s="55"/>
      <c r="K1398" s="135" t="s">
        <v>3581</v>
      </c>
    </row>
    <row r="1399" ht="48" spans="1:11">
      <c r="A1399" s="54">
        <v>44</v>
      </c>
      <c r="B1399" s="236" t="s">
        <v>3645</v>
      </c>
      <c r="C1399" s="237" t="s">
        <v>3646</v>
      </c>
      <c r="D1399" s="238" t="s">
        <v>767</v>
      </c>
      <c r="E1399" s="234" t="s">
        <v>3644</v>
      </c>
      <c r="F1399" s="239">
        <v>500</v>
      </c>
      <c r="G1399" s="239">
        <v>500</v>
      </c>
      <c r="H1399" s="55">
        <v>2021</v>
      </c>
      <c r="I1399" s="55">
        <v>2022</v>
      </c>
      <c r="J1399" s="55"/>
      <c r="K1399" s="135" t="s">
        <v>3581</v>
      </c>
    </row>
    <row r="1400" spans="1:11">
      <c r="A1400" s="55"/>
      <c r="B1400" s="62"/>
      <c r="C1400" s="62"/>
      <c r="D1400" s="47"/>
      <c r="E1400" s="55"/>
      <c r="F1400" s="118"/>
      <c r="G1400" s="118"/>
      <c r="H1400" s="55"/>
      <c r="I1400" s="55"/>
      <c r="J1400" s="55"/>
      <c r="K1400" s="69"/>
    </row>
    <row r="1401" ht="22.5" spans="1:11">
      <c r="A1401" s="37" t="s">
        <v>3647</v>
      </c>
      <c r="B1401" s="36" t="s">
        <v>3648</v>
      </c>
      <c r="C1401" s="37">
        <v>8</v>
      </c>
      <c r="D1401" s="37"/>
      <c r="E1401" s="37"/>
      <c r="F1401" s="37">
        <f>SUM(F1402:F1409)</f>
        <v>249000</v>
      </c>
      <c r="G1401" s="37">
        <f>SUM(G1402:G1409)</f>
        <v>179000</v>
      </c>
      <c r="H1401" s="35"/>
      <c r="I1401" s="35"/>
      <c r="J1401" s="35"/>
      <c r="K1401" s="51"/>
    </row>
    <row r="1402" ht="38" customHeight="1" spans="1:11">
      <c r="A1402" s="55">
        <v>1</v>
      </c>
      <c r="B1402" s="196" t="s">
        <v>3649</v>
      </c>
      <c r="C1402" s="196" t="s">
        <v>3650</v>
      </c>
      <c r="D1402" s="197" t="s">
        <v>604</v>
      </c>
      <c r="E1402" s="197" t="s">
        <v>1863</v>
      </c>
      <c r="F1402" s="197">
        <v>2000</v>
      </c>
      <c r="G1402" s="197">
        <v>2000</v>
      </c>
      <c r="H1402" s="55">
        <v>2022</v>
      </c>
      <c r="I1402" s="55">
        <v>2025</v>
      </c>
      <c r="J1402" s="55"/>
      <c r="K1402" s="207" t="s">
        <v>1769</v>
      </c>
    </row>
    <row r="1403" ht="89" customHeight="1" spans="1:11">
      <c r="A1403" s="55">
        <v>2</v>
      </c>
      <c r="B1403" s="240" t="s">
        <v>3651</v>
      </c>
      <c r="C1403" s="196" t="s">
        <v>3652</v>
      </c>
      <c r="D1403" s="63" t="s">
        <v>3653</v>
      </c>
      <c r="E1403" s="241" t="s">
        <v>3654</v>
      </c>
      <c r="F1403" s="55">
        <v>150000</v>
      </c>
      <c r="G1403" s="55">
        <v>80000</v>
      </c>
      <c r="H1403" s="97">
        <v>2021</v>
      </c>
      <c r="I1403" s="97">
        <v>2030</v>
      </c>
      <c r="J1403" s="55" t="s">
        <v>621</v>
      </c>
      <c r="K1403" s="69" t="s">
        <v>1780</v>
      </c>
    </row>
    <row r="1404" ht="43" customHeight="1" spans="1:11">
      <c r="A1404" s="55">
        <v>3</v>
      </c>
      <c r="B1404" s="129" t="s">
        <v>3655</v>
      </c>
      <c r="C1404" s="129" t="s">
        <v>3656</v>
      </c>
      <c r="D1404" s="242" t="s">
        <v>1774</v>
      </c>
      <c r="E1404" s="130" t="s">
        <v>620</v>
      </c>
      <c r="F1404" s="130">
        <v>5000</v>
      </c>
      <c r="G1404" s="130">
        <v>5000</v>
      </c>
      <c r="H1404" s="97">
        <v>2020</v>
      </c>
      <c r="I1404" s="97">
        <v>2025</v>
      </c>
      <c r="J1404" s="97" t="s">
        <v>621</v>
      </c>
      <c r="K1404" s="135" t="s">
        <v>1799</v>
      </c>
    </row>
    <row r="1405" ht="42" customHeight="1" spans="1:11">
      <c r="A1405" s="55">
        <v>4</v>
      </c>
      <c r="B1405" s="201" t="s">
        <v>3657</v>
      </c>
      <c r="C1405" s="129" t="s">
        <v>3658</v>
      </c>
      <c r="D1405" s="242" t="s">
        <v>1774</v>
      </c>
      <c r="E1405" s="100" t="s">
        <v>620</v>
      </c>
      <c r="F1405" s="99">
        <v>67000</v>
      </c>
      <c r="G1405" s="99">
        <v>67000</v>
      </c>
      <c r="H1405" s="97">
        <v>2020</v>
      </c>
      <c r="I1405" s="97">
        <v>2025</v>
      </c>
      <c r="J1405" s="97" t="s">
        <v>621</v>
      </c>
      <c r="K1405" s="135" t="s">
        <v>1799</v>
      </c>
    </row>
    <row r="1406" ht="45" customHeight="1" spans="1:11">
      <c r="A1406" s="55">
        <v>5</v>
      </c>
      <c r="B1406" s="243" t="s">
        <v>3659</v>
      </c>
      <c r="C1406" s="243" t="s">
        <v>3660</v>
      </c>
      <c r="D1406" s="215" t="s">
        <v>595</v>
      </c>
      <c r="E1406" s="100" t="s">
        <v>620</v>
      </c>
      <c r="F1406" s="215">
        <v>3000</v>
      </c>
      <c r="G1406" s="215">
        <v>3000</v>
      </c>
      <c r="H1406" s="97">
        <v>2021</v>
      </c>
      <c r="I1406" s="97">
        <v>2025</v>
      </c>
      <c r="J1406" s="97" t="s">
        <v>621</v>
      </c>
      <c r="K1406" s="135" t="s">
        <v>1799</v>
      </c>
    </row>
    <row r="1407" ht="76" customHeight="1" spans="1:11">
      <c r="A1407" s="55">
        <v>6</v>
      </c>
      <c r="B1407" s="129" t="s">
        <v>3661</v>
      </c>
      <c r="C1407" s="117" t="s">
        <v>3662</v>
      </c>
      <c r="D1407" s="215" t="s">
        <v>595</v>
      </c>
      <c r="E1407" s="100" t="s">
        <v>620</v>
      </c>
      <c r="F1407" s="99">
        <v>15000</v>
      </c>
      <c r="G1407" s="99">
        <v>15000</v>
      </c>
      <c r="H1407" s="97">
        <v>2021</v>
      </c>
      <c r="I1407" s="97">
        <v>2025</v>
      </c>
      <c r="J1407" s="97" t="s">
        <v>621</v>
      </c>
      <c r="K1407" s="135" t="s">
        <v>1799</v>
      </c>
    </row>
    <row r="1408" ht="38" customHeight="1" spans="1:11">
      <c r="A1408" s="55">
        <v>7</v>
      </c>
      <c r="B1408" s="244" t="s">
        <v>3663</v>
      </c>
      <c r="C1408" s="244" t="s">
        <v>3664</v>
      </c>
      <c r="D1408" s="215" t="s">
        <v>595</v>
      </c>
      <c r="E1408" s="100" t="s">
        <v>620</v>
      </c>
      <c r="F1408" s="215">
        <v>2000</v>
      </c>
      <c r="G1408" s="215">
        <v>2000</v>
      </c>
      <c r="H1408" s="97">
        <v>2021</v>
      </c>
      <c r="I1408" s="97">
        <v>2025</v>
      </c>
      <c r="J1408" s="97" t="s">
        <v>621</v>
      </c>
      <c r="K1408" s="135" t="s">
        <v>1799</v>
      </c>
    </row>
    <row r="1409" ht="39" customHeight="1" spans="1:11">
      <c r="A1409" s="55">
        <v>8</v>
      </c>
      <c r="B1409" s="244" t="s">
        <v>3665</v>
      </c>
      <c r="C1409" s="244" t="s">
        <v>3666</v>
      </c>
      <c r="D1409" s="215" t="s">
        <v>595</v>
      </c>
      <c r="E1409" s="100" t="s">
        <v>620</v>
      </c>
      <c r="F1409" s="215">
        <v>5000</v>
      </c>
      <c r="G1409" s="215">
        <v>5000</v>
      </c>
      <c r="H1409" s="97">
        <v>2021</v>
      </c>
      <c r="I1409" s="97">
        <v>2025</v>
      </c>
      <c r="J1409" s="97" t="s">
        <v>621</v>
      </c>
      <c r="K1409" s="135" t="s">
        <v>1799</v>
      </c>
    </row>
    <row r="1410" spans="1:11">
      <c r="A1410" s="55"/>
      <c r="B1410" s="196"/>
      <c r="C1410" s="196"/>
      <c r="D1410" s="197"/>
      <c r="E1410" s="197"/>
      <c r="F1410" s="197"/>
      <c r="G1410" s="197"/>
      <c r="H1410" s="55"/>
      <c r="I1410" s="55"/>
      <c r="J1410" s="55"/>
      <c r="K1410" s="207"/>
    </row>
    <row r="1411" ht="22.5" spans="1:11">
      <c r="A1411" s="37" t="s">
        <v>3667</v>
      </c>
      <c r="B1411" s="36" t="s">
        <v>779</v>
      </c>
      <c r="C1411" s="37">
        <v>153</v>
      </c>
      <c r="D1411" s="37"/>
      <c r="E1411" s="37"/>
      <c r="F1411" s="187">
        <f>SUM(F1412:F1564)</f>
        <v>5848767.4</v>
      </c>
      <c r="G1411" s="187">
        <f>SUM(G1412:G1564)</f>
        <v>5820073.49</v>
      </c>
      <c r="H1411" s="35"/>
      <c r="I1411" s="35"/>
      <c r="J1411" s="35"/>
      <c r="K1411" s="51"/>
    </row>
    <row r="1412" s="8" customFormat="1" ht="80" customHeight="1" spans="1:11">
      <c r="A1412" s="246">
        <v>1</v>
      </c>
      <c r="B1412" s="62" t="s">
        <v>3668</v>
      </c>
      <c r="C1412" s="62" t="s">
        <v>3669</v>
      </c>
      <c r="D1412" s="97" t="s">
        <v>1128</v>
      </c>
      <c r="E1412" s="97" t="s">
        <v>3670</v>
      </c>
      <c r="F1412" s="97">
        <v>12873.62</v>
      </c>
      <c r="G1412" s="97">
        <v>12873.62</v>
      </c>
      <c r="H1412" s="97">
        <v>2020.1</v>
      </c>
      <c r="I1412" s="97">
        <v>2023.12</v>
      </c>
      <c r="J1412" s="97" t="s">
        <v>621</v>
      </c>
      <c r="K1412" s="107" t="s">
        <v>759</v>
      </c>
    </row>
    <row r="1413" s="10" customFormat="1" ht="42" customHeight="1" spans="1:11">
      <c r="A1413" s="246">
        <v>2</v>
      </c>
      <c r="B1413" s="62" t="s">
        <v>3671</v>
      </c>
      <c r="C1413" s="247" t="s">
        <v>3672</v>
      </c>
      <c r="D1413" s="118">
        <v>2020</v>
      </c>
      <c r="E1413" s="97" t="s">
        <v>758</v>
      </c>
      <c r="F1413" s="97">
        <v>10397.73</v>
      </c>
      <c r="G1413" s="97">
        <v>10397.73</v>
      </c>
      <c r="H1413" s="248">
        <v>2021.8</v>
      </c>
      <c r="I1413" s="97">
        <v>2022.12</v>
      </c>
      <c r="J1413" s="97" t="s">
        <v>621</v>
      </c>
      <c r="K1413" s="107" t="s">
        <v>759</v>
      </c>
    </row>
    <row r="1414" s="10" customFormat="1" ht="44" customHeight="1" spans="1:11">
      <c r="A1414" s="246">
        <v>3</v>
      </c>
      <c r="B1414" s="62" t="s">
        <v>3673</v>
      </c>
      <c r="C1414" s="249" t="s">
        <v>3674</v>
      </c>
      <c r="D1414" s="118">
        <v>2021</v>
      </c>
      <c r="E1414" s="97" t="s">
        <v>758</v>
      </c>
      <c r="F1414" s="97">
        <v>9000</v>
      </c>
      <c r="G1414" s="97">
        <v>9000</v>
      </c>
      <c r="H1414" s="248">
        <v>2021.1</v>
      </c>
      <c r="I1414" s="97">
        <v>2022.12</v>
      </c>
      <c r="J1414" s="97" t="s">
        <v>621</v>
      </c>
      <c r="K1414" s="107" t="s">
        <v>759</v>
      </c>
    </row>
    <row r="1415" s="10" customFormat="1" ht="30" customHeight="1" spans="1:11">
      <c r="A1415" s="246">
        <v>4</v>
      </c>
      <c r="B1415" s="62" t="s">
        <v>3675</v>
      </c>
      <c r="C1415" s="217" t="s">
        <v>3676</v>
      </c>
      <c r="D1415" s="97">
        <v>2020</v>
      </c>
      <c r="E1415" s="97" t="s">
        <v>758</v>
      </c>
      <c r="F1415" s="97">
        <v>12218.3</v>
      </c>
      <c r="G1415" s="97">
        <v>12218.3</v>
      </c>
      <c r="H1415" s="248">
        <v>2021.1</v>
      </c>
      <c r="I1415" s="97">
        <v>2022.12</v>
      </c>
      <c r="J1415" s="97" t="s">
        <v>621</v>
      </c>
      <c r="K1415" s="107" t="s">
        <v>759</v>
      </c>
    </row>
    <row r="1416" s="10" customFormat="1" ht="66" customHeight="1" spans="1:11">
      <c r="A1416" s="246">
        <v>5</v>
      </c>
      <c r="B1416" s="62" t="s">
        <v>3677</v>
      </c>
      <c r="C1416" s="217" t="s">
        <v>3678</v>
      </c>
      <c r="D1416" s="97">
        <v>2021</v>
      </c>
      <c r="E1416" s="97" t="s">
        <v>758</v>
      </c>
      <c r="F1416" s="97">
        <v>20000</v>
      </c>
      <c r="G1416" s="97">
        <v>20000</v>
      </c>
      <c r="H1416" s="248">
        <v>2021.1</v>
      </c>
      <c r="I1416" s="97">
        <v>2022.12</v>
      </c>
      <c r="J1416" s="97" t="s">
        <v>621</v>
      </c>
      <c r="K1416" s="107" t="s">
        <v>759</v>
      </c>
    </row>
    <row r="1417" s="10" customFormat="1" ht="43" customHeight="1" spans="1:11">
      <c r="A1417" s="246">
        <v>6</v>
      </c>
      <c r="B1417" s="62" t="s">
        <v>3679</v>
      </c>
      <c r="C1417" s="217" t="s">
        <v>3680</v>
      </c>
      <c r="D1417" s="97">
        <v>2020</v>
      </c>
      <c r="E1417" s="97" t="s">
        <v>758</v>
      </c>
      <c r="F1417" s="97">
        <v>2000</v>
      </c>
      <c r="G1417" s="97">
        <v>2000</v>
      </c>
      <c r="H1417" s="248">
        <v>2021.1</v>
      </c>
      <c r="I1417" s="97">
        <v>2022.12</v>
      </c>
      <c r="J1417" s="97" t="s">
        <v>621</v>
      </c>
      <c r="K1417" s="107" t="s">
        <v>759</v>
      </c>
    </row>
    <row r="1418" s="8" customFormat="1" ht="39" customHeight="1" spans="1:11">
      <c r="A1418" s="246">
        <v>7</v>
      </c>
      <c r="B1418" s="62" t="s">
        <v>3681</v>
      </c>
      <c r="C1418" s="217" t="s">
        <v>3682</v>
      </c>
      <c r="D1418" s="97">
        <v>2020</v>
      </c>
      <c r="E1418" s="97" t="s">
        <v>758</v>
      </c>
      <c r="F1418" s="97">
        <v>1553.6</v>
      </c>
      <c r="G1418" s="97">
        <v>1553.6</v>
      </c>
      <c r="H1418" s="248">
        <v>2021.1</v>
      </c>
      <c r="I1418" s="97">
        <v>2022.12</v>
      </c>
      <c r="J1418" s="97" t="s">
        <v>621</v>
      </c>
      <c r="K1418" s="107" t="s">
        <v>759</v>
      </c>
    </row>
    <row r="1419" s="8" customFormat="1" ht="44" customHeight="1" spans="1:11">
      <c r="A1419" s="246">
        <v>8</v>
      </c>
      <c r="B1419" s="62" t="s">
        <v>3683</v>
      </c>
      <c r="C1419" s="250" t="s">
        <v>3684</v>
      </c>
      <c r="D1419" s="97" t="s">
        <v>604</v>
      </c>
      <c r="E1419" s="251" t="s">
        <v>758</v>
      </c>
      <c r="F1419" s="97">
        <v>10000</v>
      </c>
      <c r="G1419" s="97">
        <v>10000</v>
      </c>
      <c r="H1419" s="248">
        <v>2023.1</v>
      </c>
      <c r="I1419" s="97">
        <v>2024.12</v>
      </c>
      <c r="J1419" s="97" t="s">
        <v>621</v>
      </c>
      <c r="K1419" s="107" t="s">
        <v>759</v>
      </c>
    </row>
    <row r="1420" s="8" customFormat="1" ht="44" customHeight="1" spans="1:11">
      <c r="A1420" s="246">
        <v>9</v>
      </c>
      <c r="B1420" s="62" t="s">
        <v>3685</v>
      </c>
      <c r="C1420" s="250" t="s">
        <v>3686</v>
      </c>
      <c r="D1420" s="97" t="s">
        <v>604</v>
      </c>
      <c r="E1420" s="251" t="s">
        <v>758</v>
      </c>
      <c r="F1420" s="97">
        <v>19200</v>
      </c>
      <c r="G1420" s="97">
        <v>19200</v>
      </c>
      <c r="H1420" s="248">
        <v>2023.1</v>
      </c>
      <c r="I1420" s="97">
        <v>2024.12</v>
      </c>
      <c r="J1420" s="97" t="s">
        <v>621</v>
      </c>
      <c r="K1420" s="107" t="s">
        <v>759</v>
      </c>
    </row>
    <row r="1421" s="8" customFormat="1" ht="33" customHeight="1" spans="1:11">
      <c r="A1421" s="246">
        <v>10</v>
      </c>
      <c r="B1421" s="62" t="s">
        <v>3687</v>
      </c>
      <c r="C1421" s="217" t="s">
        <v>3688</v>
      </c>
      <c r="D1421" s="97">
        <v>2020</v>
      </c>
      <c r="E1421" s="97" t="s">
        <v>758</v>
      </c>
      <c r="F1421" s="97">
        <v>5000</v>
      </c>
      <c r="G1421" s="97">
        <v>5000</v>
      </c>
      <c r="H1421" s="97">
        <v>2020.8</v>
      </c>
      <c r="I1421" s="97">
        <v>2021.12</v>
      </c>
      <c r="J1421" s="97" t="s">
        <v>621</v>
      </c>
      <c r="K1421" s="107" t="s">
        <v>759</v>
      </c>
    </row>
    <row r="1422" s="8" customFormat="1" ht="30" customHeight="1" spans="1:11">
      <c r="A1422" s="246">
        <v>11</v>
      </c>
      <c r="B1422" s="62" t="s">
        <v>3689</v>
      </c>
      <c r="C1422" s="217" t="s">
        <v>3690</v>
      </c>
      <c r="D1422" s="97">
        <v>2020</v>
      </c>
      <c r="E1422" s="97" t="s">
        <v>758</v>
      </c>
      <c r="F1422" s="97">
        <v>3000</v>
      </c>
      <c r="G1422" s="97">
        <v>3000</v>
      </c>
      <c r="H1422" s="97">
        <v>2021.1</v>
      </c>
      <c r="I1422" s="97">
        <v>2022.12</v>
      </c>
      <c r="J1422" s="97" t="s">
        <v>621</v>
      </c>
      <c r="K1422" s="107" t="s">
        <v>759</v>
      </c>
    </row>
    <row r="1423" s="8" customFormat="1" ht="54" customHeight="1" spans="1:11">
      <c r="A1423" s="246">
        <v>12</v>
      </c>
      <c r="B1423" s="62" t="s">
        <v>3691</v>
      </c>
      <c r="C1423" s="252" t="s">
        <v>3692</v>
      </c>
      <c r="D1423" s="97">
        <v>2020</v>
      </c>
      <c r="E1423" s="97" t="s">
        <v>758</v>
      </c>
      <c r="F1423" s="97">
        <v>2000</v>
      </c>
      <c r="G1423" s="97">
        <v>2000</v>
      </c>
      <c r="H1423" s="97">
        <v>2021.1</v>
      </c>
      <c r="I1423" s="97">
        <v>2022.12</v>
      </c>
      <c r="J1423" s="97" t="s">
        <v>621</v>
      </c>
      <c r="K1423" s="107" t="s">
        <v>759</v>
      </c>
    </row>
    <row r="1424" s="8" customFormat="1" ht="43" customHeight="1" spans="1:11">
      <c r="A1424" s="246">
        <v>13</v>
      </c>
      <c r="B1424" s="62" t="s">
        <v>3693</v>
      </c>
      <c r="C1424" s="217" t="s">
        <v>3694</v>
      </c>
      <c r="D1424" s="97">
        <v>2020</v>
      </c>
      <c r="E1424" s="97" t="s">
        <v>758</v>
      </c>
      <c r="F1424" s="97">
        <v>3000</v>
      </c>
      <c r="G1424" s="97">
        <v>3000</v>
      </c>
      <c r="H1424" s="97">
        <v>2021.1</v>
      </c>
      <c r="I1424" s="97">
        <v>2022.12</v>
      </c>
      <c r="J1424" s="97" t="s">
        <v>621</v>
      </c>
      <c r="K1424" s="107" t="s">
        <v>759</v>
      </c>
    </row>
    <row r="1425" s="8" customFormat="1" ht="34" customHeight="1" spans="1:11">
      <c r="A1425" s="246">
        <v>14</v>
      </c>
      <c r="B1425" s="62" t="s">
        <v>3695</v>
      </c>
      <c r="C1425" s="62" t="s">
        <v>3696</v>
      </c>
      <c r="D1425" s="97">
        <v>2021</v>
      </c>
      <c r="E1425" s="97" t="s">
        <v>758</v>
      </c>
      <c r="F1425" s="97">
        <v>3000</v>
      </c>
      <c r="G1425" s="97">
        <v>3000</v>
      </c>
      <c r="H1425" s="97">
        <v>2021.1</v>
      </c>
      <c r="I1425" s="97">
        <v>2022.12</v>
      </c>
      <c r="J1425" s="97" t="s">
        <v>621</v>
      </c>
      <c r="K1425" s="107" t="s">
        <v>759</v>
      </c>
    </row>
    <row r="1426" s="8" customFormat="1" ht="42" customHeight="1" spans="1:11">
      <c r="A1426" s="246">
        <v>15</v>
      </c>
      <c r="B1426" s="62" t="s">
        <v>3697</v>
      </c>
      <c r="C1426" s="250" t="s">
        <v>3698</v>
      </c>
      <c r="D1426" s="97" t="s">
        <v>595</v>
      </c>
      <c r="E1426" s="251" t="s">
        <v>758</v>
      </c>
      <c r="F1426" s="97">
        <v>20000</v>
      </c>
      <c r="G1426" s="97">
        <v>20000</v>
      </c>
      <c r="H1426" s="97">
        <v>2021.1</v>
      </c>
      <c r="I1426" s="97">
        <v>2025.12</v>
      </c>
      <c r="J1426" s="97" t="s">
        <v>621</v>
      </c>
      <c r="K1426" s="107" t="s">
        <v>759</v>
      </c>
    </row>
    <row r="1427" s="8" customFormat="1" ht="44" customHeight="1" spans="1:11">
      <c r="A1427" s="246">
        <v>16</v>
      </c>
      <c r="B1427" s="62" t="s">
        <v>3699</v>
      </c>
      <c r="C1427" s="62" t="s">
        <v>3700</v>
      </c>
      <c r="D1427" s="97" t="s">
        <v>595</v>
      </c>
      <c r="E1427" s="251" t="s">
        <v>758</v>
      </c>
      <c r="F1427" s="97">
        <v>100000</v>
      </c>
      <c r="G1427" s="97">
        <v>100000</v>
      </c>
      <c r="H1427" s="97">
        <v>2021.1</v>
      </c>
      <c r="I1427" s="97">
        <v>2025.12</v>
      </c>
      <c r="J1427" s="97" t="s">
        <v>621</v>
      </c>
      <c r="K1427" s="107" t="s">
        <v>759</v>
      </c>
    </row>
    <row r="1428" s="10" customFormat="1" ht="134" customHeight="1" spans="1:11">
      <c r="A1428" s="246">
        <v>17</v>
      </c>
      <c r="B1428" s="62" t="s">
        <v>3701</v>
      </c>
      <c r="C1428" s="62" t="s">
        <v>3702</v>
      </c>
      <c r="D1428" s="47" t="s">
        <v>1774</v>
      </c>
      <c r="E1428" s="100" t="s">
        <v>620</v>
      </c>
      <c r="F1428" s="253">
        <v>13584.7</v>
      </c>
      <c r="G1428" s="253">
        <v>13584.7</v>
      </c>
      <c r="H1428" s="97">
        <v>2020.1</v>
      </c>
      <c r="I1428" s="97">
        <v>2025.12</v>
      </c>
      <c r="J1428" s="97" t="s">
        <v>621</v>
      </c>
      <c r="K1428" s="107" t="s">
        <v>759</v>
      </c>
    </row>
    <row r="1429" s="8" customFormat="1" ht="42" customHeight="1" spans="1:11">
      <c r="A1429" s="246">
        <v>18</v>
      </c>
      <c r="B1429" s="62" t="s">
        <v>3703</v>
      </c>
      <c r="C1429" s="62" t="s">
        <v>3704</v>
      </c>
      <c r="D1429" s="97" t="s">
        <v>1160</v>
      </c>
      <c r="E1429" s="251" t="s">
        <v>758</v>
      </c>
      <c r="F1429" s="97">
        <v>12000</v>
      </c>
      <c r="G1429" s="97">
        <v>12000</v>
      </c>
      <c r="H1429" s="97">
        <v>2023.1</v>
      </c>
      <c r="I1429" s="97">
        <v>2024.12</v>
      </c>
      <c r="J1429" s="97" t="s">
        <v>621</v>
      </c>
      <c r="K1429" s="107" t="s">
        <v>759</v>
      </c>
    </row>
    <row r="1430" s="10" customFormat="1" ht="33" customHeight="1" spans="1:11">
      <c r="A1430" s="246">
        <v>19</v>
      </c>
      <c r="B1430" s="254" t="s">
        <v>3705</v>
      </c>
      <c r="C1430" s="247" t="s">
        <v>3706</v>
      </c>
      <c r="D1430" s="97" t="s">
        <v>3707</v>
      </c>
      <c r="E1430" s="97" t="s">
        <v>758</v>
      </c>
      <c r="F1430" s="118">
        <v>261.5</v>
      </c>
      <c r="G1430" s="118">
        <v>261.5</v>
      </c>
      <c r="H1430" s="248">
        <v>2021.1</v>
      </c>
      <c r="I1430" s="97">
        <v>2021.12</v>
      </c>
      <c r="J1430" s="97" t="s">
        <v>621</v>
      </c>
      <c r="K1430" s="107" t="s">
        <v>759</v>
      </c>
    </row>
    <row r="1431" s="10" customFormat="1" ht="41" customHeight="1" spans="1:11">
      <c r="A1431" s="246">
        <v>20</v>
      </c>
      <c r="B1431" s="62" t="s">
        <v>3708</v>
      </c>
      <c r="C1431" s="252" t="s">
        <v>3709</v>
      </c>
      <c r="D1431" s="97" t="s">
        <v>3707</v>
      </c>
      <c r="E1431" s="97" t="s">
        <v>1863</v>
      </c>
      <c r="F1431" s="97">
        <v>5000</v>
      </c>
      <c r="G1431" s="97">
        <v>5000</v>
      </c>
      <c r="H1431" s="248">
        <v>2021.1</v>
      </c>
      <c r="I1431" s="97">
        <v>2021.12</v>
      </c>
      <c r="J1431" s="97" t="s">
        <v>621</v>
      </c>
      <c r="K1431" s="107" t="s">
        <v>759</v>
      </c>
    </row>
    <row r="1432" s="10" customFormat="1" ht="41" customHeight="1" spans="1:11">
      <c r="A1432" s="246">
        <v>21</v>
      </c>
      <c r="B1432" s="62" t="s">
        <v>3710</v>
      </c>
      <c r="C1432" s="252" t="s">
        <v>3711</v>
      </c>
      <c r="D1432" s="97" t="s">
        <v>3707</v>
      </c>
      <c r="E1432" s="97" t="s">
        <v>1863</v>
      </c>
      <c r="F1432" s="97">
        <v>10000</v>
      </c>
      <c r="G1432" s="97">
        <v>10000</v>
      </c>
      <c r="H1432" s="248">
        <v>2021.1</v>
      </c>
      <c r="I1432" s="97">
        <v>2022.12</v>
      </c>
      <c r="J1432" s="97" t="s">
        <v>621</v>
      </c>
      <c r="K1432" s="107" t="s">
        <v>759</v>
      </c>
    </row>
    <row r="1433" s="8" customFormat="1" ht="37" customHeight="1" spans="1:11">
      <c r="A1433" s="246">
        <v>22</v>
      </c>
      <c r="B1433" s="62" t="s">
        <v>3712</v>
      </c>
      <c r="C1433" s="249" t="s">
        <v>3713</v>
      </c>
      <c r="D1433" s="97" t="s">
        <v>3707</v>
      </c>
      <c r="E1433" s="97" t="s">
        <v>758</v>
      </c>
      <c r="F1433" s="131">
        <v>60</v>
      </c>
      <c r="G1433" s="131">
        <v>60</v>
      </c>
      <c r="H1433" s="97">
        <v>2021.1</v>
      </c>
      <c r="I1433" s="97">
        <v>2022.12</v>
      </c>
      <c r="J1433" s="97" t="s">
        <v>621</v>
      </c>
      <c r="K1433" s="107" t="s">
        <v>759</v>
      </c>
    </row>
    <row r="1434" s="8" customFormat="1" ht="44" customHeight="1" spans="1:11">
      <c r="A1434" s="246">
        <v>23</v>
      </c>
      <c r="B1434" s="62" t="s">
        <v>3714</v>
      </c>
      <c r="C1434" s="249" t="s">
        <v>3715</v>
      </c>
      <c r="D1434" s="97" t="s">
        <v>3707</v>
      </c>
      <c r="E1434" s="97" t="s">
        <v>758</v>
      </c>
      <c r="F1434" s="131">
        <v>500</v>
      </c>
      <c r="G1434" s="131">
        <v>500</v>
      </c>
      <c r="H1434" s="97">
        <v>2021.1</v>
      </c>
      <c r="I1434" s="97">
        <v>2022.12</v>
      </c>
      <c r="J1434" s="97" t="s">
        <v>621</v>
      </c>
      <c r="K1434" s="107" t="s">
        <v>759</v>
      </c>
    </row>
    <row r="1435" s="10" customFormat="1" ht="51" customHeight="1" spans="1:11">
      <c r="A1435" s="246">
        <v>24</v>
      </c>
      <c r="B1435" s="111" t="s">
        <v>3716</v>
      </c>
      <c r="C1435" s="191" t="s">
        <v>3717</v>
      </c>
      <c r="D1435" s="97" t="s">
        <v>3718</v>
      </c>
      <c r="E1435" s="97" t="s">
        <v>758</v>
      </c>
      <c r="F1435" s="99">
        <v>4000</v>
      </c>
      <c r="G1435" s="99">
        <v>4000</v>
      </c>
      <c r="H1435" s="248">
        <v>2020.1</v>
      </c>
      <c r="I1435" s="97">
        <v>2022.12</v>
      </c>
      <c r="J1435" s="97" t="s">
        <v>621</v>
      </c>
      <c r="K1435" s="107" t="s">
        <v>759</v>
      </c>
    </row>
    <row r="1436" s="8" customFormat="1" ht="58" customHeight="1" spans="1:11">
      <c r="A1436" s="246">
        <v>25</v>
      </c>
      <c r="B1436" s="62" t="s">
        <v>3719</v>
      </c>
      <c r="C1436" s="250" t="s">
        <v>3720</v>
      </c>
      <c r="D1436" s="97" t="s">
        <v>595</v>
      </c>
      <c r="E1436" s="251" t="s">
        <v>758</v>
      </c>
      <c r="F1436" s="97">
        <v>20000</v>
      </c>
      <c r="G1436" s="97">
        <v>20000</v>
      </c>
      <c r="H1436" s="248">
        <v>2021.1</v>
      </c>
      <c r="I1436" s="97">
        <v>2024.12</v>
      </c>
      <c r="J1436" s="97" t="s">
        <v>621</v>
      </c>
      <c r="K1436" s="107" t="s">
        <v>759</v>
      </c>
    </row>
    <row r="1437" s="8" customFormat="1" ht="52" customHeight="1" spans="1:11">
      <c r="A1437" s="246">
        <v>26</v>
      </c>
      <c r="B1437" s="201" t="s">
        <v>3721</v>
      </c>
      <c r="C1437" s="62" t="s">
        <v>3722</v>
      </c>
      <c r="D1437" s="47" t="s">
        <v>767</v>
      </c>
      <c r="E1437" s="100" t="s">
        <v>620</v>
      </c>
      <c r="F1437" s="118">
        <v>394</v>
      </c>
      <c r="G1437" s="118">
        <v>394</v>
      </c>
      <c r="H1437" s="97">
        <v>2021.1</v>
      </c>
      <c r="I1437" s="97">
        <v>2021.12</v>
      </c>
      <c r="J1437" s="97" t="s">
        <v>621</v>
      </c>
      <c r="K1437" s="107" t="s">
        <v>759</v>
      </c>
    </row>
    <row r="1438" s="8" customFormat="1" ht="48" customHeight="1" spans="1:11">
      <c r="A1438" s="246">
        <v>27</v>
      </c>
      <c r="B1438" s="254" t="s">
        <v>3723</v>
      </c>
      <c r="C1438" s="255" t="s">
        <v>3724</v>
      </c>
      <c r="D1438" s="47" t="s">
        <v>767</v>
      </c>
      <c r="E1438" s="100" t="s">
        <v>620</v>
      </c>
      <c r="F1438" s="256">
        <v>660</v>
      </c>
      <c r="G1438" s="256">
        <v>660</v>
      </c>
      <c r="H1438" s="97">
        <v>2021.1</v>
      </c>
      <c r="I1438" s="97">
        <v>2022.12</v>
      </c>
      <c r="J1438" s="97" t="s">
        <v>621</v>
      </c>
      <c r="K1438" s="107" t="s">
        <v>759</v>
      </c>
    </row>
    <row r="1439" s="8" customFormat="1" ht="41" customHeight="1" spans="1:11">
      <c r="A1439" s="246">
        <v>28</v>
      </c>
      <c r="B1439" s="62" t="s">
        <v>3725</v>
      </c>
      <c r="C1439" s="62" t="s">
        <v>3726</v>
      </c>
      <c r="D1439" s="47" t="s">
        <v>767</v>
      </c>
      <c r="E1439" s="100" t="s">
        <v>620</v>
      </c>
      <c r="F1439" s="257">
        <v>473</v>
      </c>
      <c r="G1439" s="257">
        <v>473</v>
      </c>
      <c r="H1439" s="97">
        <v>2021.1</v>
      </c>
      <c r="I1439" s="97">
        <v>2021.12</v>
      </c>
      <c r="J1439" s="97" t="s">
        <v>621</v>
      </c>
      <c r="K1439" s="107" t="s">
        <v>759</v>
      </c>
    </row>
    <row r="1440" s="8" customFormat="1" ht="48" customHeight="1" spans="1:11">
      <c r="A1440" s="246">
        <v>29</v>
      </c>
      <c r="B1440" s="62" t="s">
        <v>3727</v>
      </c>
      <c r="C1440" s="62" t="s">
        <v>3728</v>
      </c>
      <c r="D1440" s="47" t="s">
        <v>1160</v>
      </c>
      <c r="E1440" s="100" t="s">
        <v>620</v>
      </c>
      <c r="F1440" s="118">
        <v>25327</v>
      </c>
      <c r="G1440" s="118">
        <v>25327</v>
      </c>
      <c r="H1440" s="97">
        <v>2023.1</v>
      </c>
      <c r="I1440" s="97">
        <v>2024.12</v>
      </c>
      <c r="J1440" s="97" t="s">
        <v>621</v>
      </c>
      <c r="K1440" s="107" t="s">
        <v>759</v>
      </c>
    </row>
    <row r="1441" s="8" customFormat="1" ht="48" customHeight="1" spans="1:11">
      <c r="A1441" s="246">
        <v>30</v>
      </c>
      <c r="B1441" s="62" t="s">
        <v>3729</v>
      </c>
      <c r="C1441" s="62" t="s">
        <v>3730</v>
      </c>
      <c r="D1441" s="47" t="s">
        <v>1160</v>
      </c>
      <c r="E1441" s="100" t="s">
        <v>620</v>
      </c>
      <c r="F1441" s="118">
        <v>1399</v>
      </c>
      <c r="G1441" s="118">
        <v>1399</v>
      </c>
      <c r="H1441" s="97">
        <v>2023.1</v>
      </c>
      <c r="I1441" s="97">
        <v>2024.12</v>
      </c>
      <c r="J1441" s="97" t="s">
        <v>621</v>
      </c>
      <c r="K1441" s="107" t="s">
        <v>759</v>
      </c>
    </row>
    <row r="1442" s="8" customFormat="1" ht="44" customHeight="1" spans="1:11">
      <c r="A1442" s="246">
        <v>31</v>
      </c>
      <c r="B1442" s="201" t="s">
        <v>3731</v>
      </c>
      <c r="C1442" s="62" t="s">
        <v>3732</v>
      </c>
      <c r="D1442" s="47" t="s">
        <v>1160</v>
      </c>
      <c r="E1442" s="100" t="s">
        <v>620</v>
      </c>
      <c r="F1442" s="118">
        <v>2040</v>
      </c>
      <c r="G1442" s="118">
        <v>2040</v>
      </c>
      <c r="H1442" s="97">
        <v>2023.1</v>
      </c>
      <c r="I1442" s="97">
        <v>2024.12</v>
      </c>
      <c r="J1442" s="97" t="s">
        <v>621</v>
      </c>
      <c r="K1442" s="107" t="s">
        <v>759</v>
      </c>
    </row>
    <row r="1443" s="8" customFormat="1" ht="54" customHeight="1" spans="1:11">
      <c r="A1443" s="246">
        <v>32</v>
      </c>
      <c r="B1443" s="201" t="s">
        <v>3733</v>
      </c>
      <c r="C1443" s="62" t="s">
        <v>3734</v>
      </c>
      <c r="D1443" s="97">
        <v>2025</v>
      </c>
      <c r="E1443" s="100" t="s">
        <v>620</v>
      </c>
      <c r="F1443" s="99">
        <v>20000</v>
      </c>
      <c r="G1443" s="99">
        <v>100</v>
      </c>
      <c r="H1443" s="97">
        <v>2025.1</v>
      </c>
      <c r="I1443" s="97">
        <v>2026.12</v>
      </c>
      <c r="J1443" s="97" t="s">
        <v>621</v>
      </c>
      <c r="K1443" s="107" t="s">
        <v>759</v>
      </c>
    </row>
    <row r="1444" s="8" customFormat="1" ht="48" customHeight="1" spans="1:11">
      <c r="A1444" s="246">
        <v>33</v>
      </c>
      <c r="B1444" s="62" t="s">
        <v>3735</v>
      </c>
      <c r="C1444" s="249" t="s">
        <v>3736</v>
      </c>
      <c r="D1444" s="251" t="s">
        <v>815</v>
      </c>
      <c r="E1444" s="97" t="s">
        <v>758</v>
      </c>
      <c r="F1444" s="131">
        <v>5000</v>
      </c>
      <c r="G1444" s="131">
        <v>906.09</v>
      </c>
      <c r="H1444" s="97">
        <v>2021.1</v>
      </c>
      <c r="I1444" s="97">
        <v>2022.1</v>
      </c>
      <c r="J1444" s="97" t="s">
        <v>621</v>
      </c>
      <c r="K1444" s="107" t="s">
        <v>759</v>
      </c>
    </row>
    <row r="1445" s="13" customFormat="1" ht="78" customHeight="1" spans="1:11">
      <c r="A1445" s="246">
        <v>34</v>
      </c>
      <c r="B1445" s="62" t="s">
        <v>3737</v>
      </c>
      <c r="C1445" s="62" t="s">
        <v>3738</v>
      </c>
      <c r="D1445" s="258">
        <v>2025</v>
      </c>
      <c r="E1445" s="118" t="s">
        <v>1863</v>
      </c>
      <c r="F1445" s="118">
        <v>1900</v>
      </c>
      <c r="G1445" s="118">
        <v>100</v>
      </c>
      <c r="H1445" s="97">
        <v>2025.1</v>
      </c>
      <c r="I1445" s="97">
        <v>2026.12</v>
      </c>
      <c r="J1445" s="97" t="s">
        <v>621</v>
      </c>
      <c r="K1445" s="107" t="s">
        <v>759</v>
      </c>
    </row>
    <row r="1446" s="10" customFormat="1" ht="28" customHeight="1" spans="1:11">
      <c r="A1446" s="246">
        <v>35</v>
      </c>
      <c r="B1446" s="62" t="s">
        <v>3739</v>
      </c>
      <c r="C1446" s="247" t="s">
        <v>3740</v>
      </c>
      <c r="D1446" s="99" t="s">
        <v>767</v>
      </c>
      <c r="E1446" s="97" t="s">
        <v>758</v>
      </c>
      <c r="F1446" s="97">
        <v>6449</v>
      </c>
      <c r="G1446" s="97">
        <v>6449</v>
      </c>
      <c r="H1446" s="248">
        <v>2021.1</v>
      </c>
      <c r="I1446" s="97">
        <v>2022.12</v>
      </c>
      <c r="J1446" s="97" t="s">
        <v>621</v>
      </c>
      <c r="K1446" s="107" t="s">
        <v>759</v>
      </c>
    </row>
    <row r="1447" s="14" customFormat="1" ht="42" customHeight="1" spans="1:11">
      <c r="A1447" s="246">
        <v>36</v>
      </c>
      <c r="B1447" s="62" t="s">
        <v>3741</v>
      </c>
      <c r="C1447" s="249" t="s">
        <v>3742</v>
      </c>
      <c r="D1447" s="99" t="s">
        <v>767</v>
      </c>
      <c r="E1447" s="118" t="s">
        <v>3743</v>
      </c>
      <c r="F1447" s="131">
        <v>579</v>
      </c>
      <c r="G1447" s="131">
        <v>579</v>
      </c>
      <c r="H1447" s="248">
        <v>2021.1</v>
      </c>
      <c r="I1447" s="97">
        <v>2021.12</v>
      </c>
      <c r="J1447" s="97" t="s">
        <v>621</v>
      </c>
      <c r="K1447" s="107" t="s">
        <v>759</v>
      </c>
    </row>
    <row r="1448" s="14" customFormat="1" ht="35" customHeight="1" spans="1:11">
      <c r="A1448" s="246">
        <v>37</v>
      </c>
      <c r="B1448" s="129" t="s">
        <v>3744</v>
      </c>
      <c r="C1448" s="129" t="s">
        <v>3745</v>
      </c>
      <c r="D1448" s="99" t="s">
        <v>767</v>
      </c>
      <c r="E1448" s="118" t="s">
        <v>3743</v>
      </c>
      <c r="F1448" s="100">
        <v>3141.3</v>
      </c>
      <c r="G1448" s="100">
        <v>3141.3</v>
      </c>
      <c r="H1448" s="248">
        <v>2021.1</v>
      </c>
      <c r="I1448" s="97">
        <v>2022.12</v>
      </c>
      <c r="J1448" s="97" t="s">
        <v>621</v>
      </c>
      <c r="K1448" s="107" t="s">
        <v>759</v>
      </c>
    </row>
    <row r="1449" s="14" customFormat="1" ht="39" customHeight="1" spans="1:11">
      <c r="A1449" s="246">
        <v>38</v>
      </c>
      <c r="B1449" s="129" t="s">
        <v>3746</v>
      </c>
      <c r="C1449" s="129" t="s">
        <v>3747</v>
      </c>
      <c r="D1449" s="99" t="s">
        <v>767</v>
      </c>
      <c r="E1449" s="118" t="s">
        <v>3743</v>
      </c>
      <c r="F1449" s="100">
        <v>564.5</v>
      </c>
      <c r="G1449" s="100">
        <v>564.5</v>
      </c>
      <c r="H1449" s="248">
        <v>2021.1</v>
      </c>
      <c r="I1449" s="97">
        <v>2021.12</v>
      </c>
      <c r="J1449" s="97" t="s">
        <v>621</v>
      </c>
      <c r="K1449" s="107" t="s">
        <v>759</v>
      </c>
    </row>
    <row r="1450" s="14" customFormat="1" ht="35" customHeight="1" spans="1:11">
      <c r="A1450" s="246">
        <v>39</v>
      </c>
      <c r="B1450" s="129" t="s">
        <v>3748</v>
      </c>
      <c r="C1450" s="129" t="s">
        <v>3747</v>
      </c>
      <c r="D1450" s="99" t="s">
        <v>767</v>
      </c>
      <c r="E1450" s="118" t="s">
        <v>3743</v>
      </c>
      <c r="F1450" s="100">
        <v>2868.6</v>
      </c>
      <c r="G1450" s="100">
        <v>2868.6</v>
      </c>
      <c r="H1450" s="248">
        <v>2021.1</v>
      </c>
      <c r="I1450" s="97">
        <v>2022.12</v>
      </c>
      <c r="J1450" s="97" t="s">
        <v>621</v>
      </c>
      <c r="K1450" s="107" t="s">
        <v>759</v>
      </c>
    </row>
    <row r="1451" s="14" customFormat="1" ht="43" customHeight="1" spans="1:11">
      <c r="A1451" s="246">
        <v>40</v>
      </c>
      <c r="B1451" s="129" t="s">
        <v>3749</v>
      </c>
      <c r="C1451" s="129" t="s">
        <v>3750</v>
      </c>
      <c r="D1451" s="99" t="s">
        <v>767</v>
      </c>
      <c r="E1451" s="118" t="s">
        <v>3743</v>
      </c>
      <c r="F1451" s="100">
        <v>3956.6</v>
      </c>
      <c r="G1451" s="100">
        <v>3956.6</v>
      </c>
      <c r="H1451" s="248">
        <v>2021.1</v>
      </c>
      <c r="I1451" s="97">
        <v>2022.12</v>
      </c>
      <c r="J1451" s="97" t="s">
        <v>621</v>
      </c>
      <c r="K1451" s="107" t="s">
        <v>759</v>
      </c>
    </row>
    <row r="1452" ht="39" customHeight="1" spans="1:11">
      <c r="A1452" s="246">
        <v>41</v>
      </c>
      <c r="B1452" s="62" t="s">
        <v>3751</v>
      </c>
      <c r="C1452" s="62" t="s">
        <v>3752</v>
      </c>
      <c r="D1452" s="99" t="s">
        <v>638</v>
      </c>
      <c r="E1452" s="97" t="s">
        <v>758</v>
      </c>
      <c r="F1452" s="97">
        <v>62400</v>
      </c>
      <c r="G1452" s="97">
        <v>62400</v>
      </c>
      <c r="H1452" s="97" t="s">
        <v>3753</v>
      </c>
      <c r="I1452" s="97">
        <v>2025.12</v>
      </c>
      <c r="J1452" s="97" t="s">
        <v>621</v>
      </c>
      <c r="K1452" s="107" t="s">
        <v>759</v>
      </c>
    </row>
    <row r="1453" ht="36" customHeight="1" spans="1:11">
      <c r="A1453" s="246">
        <v>42</v>
      </c>
      <c r="B1453" s="62" t="s">
        <v>3754</v>
      </c>
      <c r="C1453" s="62" t="s">
        <v>3752</v>
      </c>
      <c r="D1453" s="99" t="s">
        <v>644</v>
      </c>
      <c r="E1453" s="97" t="s">
        <v>758</v>
      </c>
      <c r="F1453" s="97">
        <v>65210</v>
      </c>
      <c r="G1453" s="97">
        <v>65210</v>
      </c>
      <c r="H1453" s="97" t="s">
        <v>3755</v>
      </c>
      <c r="I1453" s="97">
        <v>2025.12</v>
      </c>
      <c r="J1453" s="97" t="s">
        <v>621</v>
      </c>
      <c r="K1453" s="107" t="s">
        <v>759</v>
      </c>
    </row>
    <row r="1454" ht="63" customHeight="1" spans="1:11">
      <c r="A1454" s="246">
        <v>43</v>
      </c>
      <c r="B1454" s="62" t="s">
        <v>3756</v>
      </c>
      <c r="C1454" s="62" t="s">
        <v>3757</v>
      </c>
      <c r="D1454" s="99" t="s">
        <v>644</v>
      </c>
      <c r="E1454" s="97" t="s">
        <v>758</v>
      </c>
      <c r="F1454" s="97">
        <v>85600</v>
      </c>
      <c r="G1454" s="97">
        <v>85600</v>
      </c>
      <c r="H1454" s="97" t="s">
        <v>3758</v>
      </c>
      <c r="I1454" s="97">
        <v>2025.12</v>
      </c>
      <c r="J1454" s="97" t="s">
        <v>621</v>
      </c>
      <c r="K1454" s="107" t="s">
        <v>759</v>
      </c>
    </row>
    <row r="1455" ht="37" customHeight="1" spans="1:11">
      <c r="A1455" s="246">
        <v>44</v>
      </c>
      <c r="B1455" s="62" t="s">
        <v>3759</v>
      </c>
      <c r="C1455" s="62" t="s">
        <v>3760</v>
      </c>
      <c r="D1455" s="97" t="s">
        <v>638</v>
      </c>
      <c r="E1455" s="97" t="s">
        <v>758</v>
      </c>
      <c r="F1455" s="97">
        <v>600000</v>
      </c>
      <c r="G1455" s="97">
        <v>600000</v>
      </c>
      <c r="H1455" s="97">
        <v>2023.5</v>
      </c>
      <c r="I1455" s="97">
        <v>2025.12</v>
      </c>
      <c r="J1455" s="97" t="s">
        <v>621</v>
      </c>
      <c r="K1455" s="107" t="s">
        <v>759</v>
      </c>
    </row>
    <row r="1456" ht="54" customHeight="1" spans="1:11">
      <c r="A1456" s="246">
        <v>45</v>
      </c>
      <c r="B1456" s="62" t="s">
        <v>3761</v>
      </c>
      <c r="C1456" s="62" t="s">
        <v>3762</v>
      </c>
      <c r="D1456" s="97" t="s">
        <v>638</v>
      </c>
      <c r="E1456" s="97" t="s">
        <v>758</v>
      </c>
      <c r="F1456" s="97">
        <v>600000</v>
      </c>
      <c r="G1456" s="97">
        <v>600000</v>
      </c>
      <c r="H1456" s="97">
        <v>2023.3</v>
      </c>
      <c r="I1456" s="97">
        <v>2025.12</v>
      </c>
      <c r="J1456" s="97" t="s">
        <v>621</v>
      </c>
      <c r="K1456" s="107" t="s">
        <v>759</v>
      </c>
    </row>
    <row r="1457" ht="31" customHeight="1" spans="1:11">
      <c r="A1457" s="246">
        <v>46</v>
      </c>
      <c r="B1457" s="62" t="s">
        <v>3763</v>
      </c>
      <c r="C1457" s="62" t="s">
        <v>3764</v>
      </c>
      <c r="D1457" s="97">
        <v>2025</v>
      </c>
      <c r="E1457" s="97" t="s">
        <v>758</v>
      </c>
      <c r="F1457" s="97">
        <v>400000</v>
      </c>
      <c r="G1457" s="97">
        <v>400000</v>
      </c>
      <c r="H1457" s="97">
        <v>2025.1</v>
      </c>
      <c r="I1457" s="97">
        <v>2030</v>
      </c>
      <c r="J1457" s="97" t="s">
        <v>621</v>
      </c>
      <c r="K1457" s="107" t="s">
        <v>759</v>
      </c>
    </row>
    <row r="1458" ht="37" customHeight="1" spans="1:11">
      <c r="A1458" s="246">
        <v>47</v>
      </c>
      <c r="B1458" s="62" t="s">
        <v>3765</v>
      </c>
      <c r="C1458" s="62" t="s">
        <v>3766</v>
      </c>
      <c r="D1458" s="97" t="s">
        <v>638</v>
      </c>
      <c r="E1458" s="97" t="s">
        <v>758</v>
      </c>
      <c r="F1458" s="97">
        <v>500000</v>
      </c>
      <c r="G1458" s="97">
        <v>500000</v>
      </c>
      <c r="H1458" s="97">
        <v>2023.4</v>
      </c>
      <c r="I1458" s="97">
        <v>2025.12</v>
      </c>
      <c r="J1458" s="97" t="s">
        <v>621</v>
      </c>
      <c r="K1458" s="107" t="s">
        <v>759</v>
      </c>
    </row>
    <row r="1459" ht="37" customHeight="1" spans="1:11">
      <c r="A1459" s="246">
        <v>48</v>
      </c>
      <c r="B1459" s="62" t="s">
        <v>3767</v>
      </c>
      <c r="C1459" s="62" t="s">
        <v>3768</v>
      </c>
      <c r="D1459" s="97" t="s">
        <v>815</v>
      </c>
      <c r="E1459" s="97" t="s">
        <v>758</v>
      </c>
      <c r="F1459" s="97">
        <v>200000</v>
      </c>
      <c r="G1459" s="97">
        <v>200000</v>
      </c>
      <c r="H1459" s="97">
        <v>2021.6</v>
      </c>
      <c r="I1459" s="97">
        <v>2023.12</v>
      </c>
      <c r="J1459" s="97" t="s">
        <v>621</v>
      </c>
      <c r="K1459" s="107" t="s">
        <v>759</v>
      </c>
    </row>
    <row r="1460" ht="40" customHeight="1" spans="1:11">
      <c r="A1460" s="246">
        <v>49</v>
      </c>
      <c r="B1460" s="62" t="s">
        <v>3769</v>
      </c>
      <c r="C1460" s="62" t="s">
        <v>3770</v>
      </c>
      <c r="D1460" s="97">
        <v>2025</v>
      </c>
      <c r="E1460" s="97" t="s">
        <v>758</v>
      </c>
      <c r="F1460" s="97">
        <v>1200000</v>
      </c>
      <c r="G1460" s="97">
        <v>1200000</v>
      </c>
      <c r="H1460" s="97">
        <v>2025.3</v>
      </c>
      <c r="I1460" s="97">
        <v>2030</v>
      </c>
      <c r="J1460" s="97" t="s">
        <v>621</v>
      </c>
      <c r="K1460" s="107" t="s">
        <v>759</v>
      </c>
    </row>
    <row r="1461" ht="37" customHeight="1" spans="1:11">
      <c r="A1461" s="246">
        <v>50</v>
      </c>
      <c r="B1461" s="62" t="s">
        <v>3771</v>
      </c>
      <c r="C1461" s="62" t="s">
        <v>3772</v>
      </c>
      <c r="D1461" s="97" t="s">
        <v>595</v>
      </c>
      <c r="E1461" s="97" t="s">
        <v>758</v>
      </c>
      <c r="F1461" s="97">
        <v>200000</v>
      </c>
      <c r="G1461" s="97">
        <v>200000</v>
      </c>
      <c r="H1461" s="97">
        <v>2021.1</v>
      </c>
      <c r="I1461" s="97">
        <v>2025.12</v>
      </c>
      <c r="J1461" s="97" t="s">
        <v>621</v>
      </c>
      <c r="K1461" s="107" t="s">
        <v>759</v>
      </c>
    </row>
    <row r="1462" ht="43" customHeight="1" spans="1:11">
      <c r="A1462" s="246">
        <v>51</v>
      </c>
      <c r="B1462" s="259" t="s">
        <v>3773</v>
      </c>
      <c r="C1462" s="260" t="s">
        <v>3774</v>
      </c>
      <c r="D1462" s="261" t="s">
        <v>595</v>
      </c>
      <c r="E1462" s="108" t="s">
        <v>3775</v>
      </c>
      <c r="F1462" s="97">
        <v>150000</v>
      </c>
      <c r="G1462" s="103">
        <v>150000</v>
      </c>
      <c r="H1462" s="262">
        <v>43831</v>
      </c>
      <c r="I1462" s="262">
        <v>44531</v>
      </c>
      <c r="J1462" s="108" t="s">
        <v>621</v>
      </c>
      <c r="K1462" s="107" t="s">
        <v>759</v>
      </c>
    </row>
    <row r="1463" ht="57" customHeight="1" spans="1:11">
      <c r="A1463" s="246">
        <v>52</v>
      </c>
      <c r="B1463" s="101" t="s">
        <v>3776</v>
      </c>
      <c r="C1463" s="62" t="s">
        <v>3777</v>
      </c>
      <c r="D1463" s="261" t="s">
        <v>595</v>
      </c>
      <c r="E1463" s="103" t="s">
        <v>2164</v>
      </c>
      <c r="F1463" s="263">
        <v>600000</v>
      </c>
      <c r="G1463" s="264">
        <v>600000</v>
      </c>
      <c r="H1463" s="105" t="s">
        <v>3778</v>
      </c>
      <c r="I1463" s="105">
        <v>45992</v>
      </c>
      <c r="J1463" s="108" t="s">
        <v>621</v>
      </c>
      <c r="K1463" s="107" t="s">
        <v>759</v>
      </c>
    </row>
    <row r="1464" ht="42" customHeight="1" spans="1:11">
      <c r="A1464" s="246">
        <v>53</v>
      </c>
      <c r="B1464" s="101" t="s">
        <v>3779</v>
      </c>
      <c r="C1464" s="62" t="s">
        <v>3780</v>
      </c>
      <c r="D1464" s="261" t="s">
        <v>595</v>
      </c>
      <c r="E1464" s="103" t="s">
        <v>3781</v>
      </c>
      <c r="F1464" s="263">
        <v>65000</v>
      </c>
      <c r="G1464" s="264">
        <v>65000</v>
      </c>
      <c r="H1464" s="105" t="s">
        <v>3778</v>
      </c>
      <c r="I1464" s="105">
        <v>45992</v>
      </c>
      <c r="J1464" s="108" t="s">
        <v>621</v>
      </c>
      <c r="K1464" s="107" t="s">
        <v>759</v>
      </c>
    </row>
    <row r="1465" ht="42" customHeight="1" spans="1:11">
      <c r="A1465" s="246">
        <v>54</v>
      </c>
      <c r="B1465" s="265" t="s">
        <v>3782</v>
      </c>
      <c r="C1465" s="266" t="s">
        <v>3783</v>
      </c>
      <c r="D1465" s="261" t="s">
        <v>595</v>
      </c>
      <c r="E1465" s="267" t="s">
        <v>3784</v>
      </c>
      <c r="F1465" s="99">
        <v>5000</v>
      </c>
      <c r="G1465" s="104">
        <v>5000</v>
      </c>
      <c r="H1465" s="105" t="s">
        <v>3778</v>
      </c>
      <c r="I1465" s="105">
        <v>45992</v>
      </c>
      <c r="J1465" s="108" t="s">
        <v>621</v>
      </c>
      <c r="K1465" s="107" t="s">
        <v>759</v>
      </c>
    </row>
    <row r="1466" ht="42" customHeight="1" spans="1:11">
      <c r="A1466" s="246">
        <v>55</v>
      </c>
      <c r="B1466" s="62" t="s">
        <v>3785</v>
      </c>
      <c r="C1466" s="62" t="s">
        <v>3786</v>
      </c>
      <c r="D1466" s="118" t="s">
        <v>595</v>
      </c>
      <c r="E1466" s="118" t="s">
        <v>782</v>
      </c>
      <c r="F1466" s="268">
        <v>234.9</v>
      </c>
      <c r="G1466" s="268">
        <v>234.9</v>
      </c>
      <c r="H1466" s="118" t="s">
        <v>3778</v>
      </c>
      <c r="I1466" s="118" t="s">
        <v>3787</v>
      </c>
      <c r="J1466" s="118" t="s">
        <v>597</v>
      </c>
      <c r="K1466" s="107" t="s">
        <v>784</v>
      </c>
    </row>
    <row r="1467" ht="42" customHeight="1" spans="1:11">
      <c r="A1467" s="246">
        <v>56</v>
      </c>
      <c r="B1467" s="62" t="s">
        <v>3788</v>
      </c>
      <c r="C1467" s="62" t="s">
        <v>3789</v>
      </c>
      <c r="D1467" s="118" t="s">
        <v>595</v>
      </c>
      <c r="E1467" s="118" t="s">
        <v>782</v>
      </c>
      <c r="F1467" s="268">
        <v>174.6</v>
      </c>
      <c r="G1467" s="268">
        <v>174.6</v>
      </c>
      <c r="H1467" s="118" t="s">
        <v>3778</v>
      </c>
      <c r="I1467" s="118" t="s">
        <v>3787</v>
      </c>
      <c r="J1467" s="118" t="s">
        <v>597</v>
      </c>
      <c r="K1467" s="107" t="s">
        <v>784</v>
      </c>
    </row>
    <row r="1468" s="12" customFormat="1" ht="42" customHeight="1" spans="1:11">
      <c r="A1468" s="246">
        <v>57</v>
      </c>
      <c r="B1468" s="62" t="s">
        <v>3790</v>
      </c>
      <c r="C1468" s="62" t="s">
        <v>3791</v>
      </c>
      <c r="D1468" s="118" t="s">
        <v>595</v>
      </c>
      <c r="E1468" s="118" t="s">
        <v>782</v>
      </c>
      <c r="F1468" s="268">
        <v>36000</v>
      </c>
      <c r="G1468" s="268">
        <v>36000</v>
      </c>
      <c r="H1468" s="118" t="s">
        <v>3778</v>
      </c>
      <c r="I1468" s="118" t="s">
        <v>3787</v>
      </c>
      <c r="J1468" s="118" t="s">
        <v>597</v>
      </c>
      <c r="K1468" s="107" t="s">
        <v>784</v>
      </c>
    </row>
    <row r="1469" s="12" customFormat="1" ht="42" customHeight="1" spans="1:11">
      <c r="A1469" s="246">
        <v>58</v>
      </c>
      <c r="B1469" s="62" t="s">
        <v>3792</v>
      </c>
      <c r="C1469" s="62" t="s">
        <v>3793</v>
      </c>
      <c r="D1469" s="118" t="s">
        <v>595</v>
      </c>
      <c r="E1469" s="118" t="s">
        <v>782</v>
      </c>
      <c r="F1469" s="268">
        <v>1999.8</v>
      </c>
      <c r="G1469" s="268">
        <v>1999.8</v>
      </c>
      <c r="H1469" s="118" t="s">
        <v>3778</v>
      </c>
      <c r="I1469" s="118" t="s">
        <v>3787</v>
      </c>
      <c r="J1469" s="118" t="s">
        <v>597</v>
      </c>
      <c r="K1469" s="107" t="s">
        <v>784</v>
      </c>
    </row>
    <row r="1470" ht="42" customHeight="1" spans="1:11">
      <c r="A1470" s="246">
        <v>59</v>
      </c>
      <c r="B1470" s="62" t="s">
        <v>3794</v>
      </c>
      <c r="C1470" s="62" t="s">
        <v>3795</v>
      </c>
      <c r="D1470" s="97" t="s">
        <v>858</v>
      </c>
      <c r="E1470" s="97" t="s">
        <v>3796</v>
      </c>
      <c r="F1470" s="97">
        <v>4000</v>
      </c>
      <c r="G1470" s="97">
        <v>4000</v>
      </c>
      <c r="H1470" s="269" t="s">
        <v>3797</v>
      </c>
      <c r="I1470" s="97" t="s">
        <v>3798</v>
      </c>
      <c r="J1470" s="97" t="s">
        <v>597</v>
      </c>
      <c r="K1470" s="107" t="s">
        <v>3799</v>
      </c>
    </row>
    <row r="1471" ht="42" customHeight="1" spans="1:11">
      <c r="A1471" s="246">
        <v>60</v>
      </c>
      <c r="B1471" s="196" t="s">
        <v>3800</v>
      </c>
      <c r="C1471" s="270" t="s">
        <v>3801</v>
      </c>
      <c r="D1471" s="269" t="s">
        <v>595</v>
      </c>
      <c r="E1471" s="100" t="s">
        <v>620</v>
      </c>
      <c r="F1471" s="269">
        <v>200</v>
      </c>
      <c r="G1471" s="269">
        <v>200</v>
      </c>
      <c r="H1471" s="97">
        <v>2021</v>
      </c>
      <c r="I1471" s="97">
        <v>2025</v>
      </c>
      <c r="J1471" s="97"/>
      <c r="K1471" s="207" t="s">
        <v>1769</v>
      </c>
    </row>
    <row r="1472" ht="66" customHeight="1" spans="1:11">
      <c r="A1472" s="246">
        <v>61</v>
      </c>
      <c r="B1472" s="271" t="s">
        <v>3802</v>
      </c>
      <c r="C1472" s="272" t="s">
        <v>3803</v>
      </c>
      <c r="D1472" s="273" t="s">
        <v>638</v>
      </c>
      <c r="E1472" s="274" t="s">
        <v>620</v>
      </c>
      <c r="F1472" s="275">
        <v>500</v>
      </c>
      <c r="G1472" s="275">
        <v>500</v>
      </c>
      <c r="H1472" s="275">
        <v>2023</v>
      </c>
      <c r="I1472" s="275">
        <v>2025</v>
      </c>
      <c r="J1472" s="275"/>
      <c r="K1472" s="276" t="s">
        <v>1769</v>
      </c>
    </row>
    <row r="1473" ht="42" customHeight="1" spans="1:11">
      <c r="A1473" s="246">
        <v>62</v>
      </c>
      <c r="B1473" s="201" t="s">
        <v>3804</v>
      </c>
      <c r="C1473" s="62" t="s">
        <v>3805</v>
      </c>
      <c r="D1473" s="97" t="s">
        <v>595</v>
      </c>
      <c r="E1473" s="97" t="s">
        <v>3806</v>
      </c>
      <c r="F1473" s="99">
        <v>4400</v>
      </c>
      <c r="G1473" s="99">
        <v>4400</v>
      </c>
      <c r="H1473" s="97">
        <v>2021</v>
      </c>
      <c r="I1473" s="97">
        <v>2025</v>
      </c>
      <c r="J1473" s="97"/>
      <c r="K1473" s="210" t="s">
        <v>3547</v>
      </c>
    </row>
    <row r="1474" ht="42" customHeight="1" spans="1:11">
      <c r="A1474" s="246">
        <v>63</v>
      </c>
      <c r="B1474" s="254" t="s">
        <v>3807</v>
      </c>
      <c r="C1474" s="255" t="s">
        <v>3808</v>
      </c>
      <c r="D1474" s="97" t="s">
        <v>595</v>
      </c>
      <c r="E1474" s="97" t="s">
        <v>3806</v>
      </c>
      <c r="F1474" s="256">
        <v>1000</v>
      </c>
      <c r="G1474" s="256">
        <v>1000</v>
      </c>
      <c r="H1474" s="97">
        <v>2021</v>
      </c>
      <c r="I1474" s="97">
        <v>2025</v>
      </c>
      <c r="J1474" s="97"/>
      <c r="K1474" s="210" t="s">
        <v>3547</v>
      </c>
    </row>
    <row r="1475" s="12" customFormat="1" ht="42" customHeight="1" spans="1:11">
      <c r="A1475" s="246">
        <v>64</v>
      </c>
      <c r="B1475" s="201" t="s">
        <v>3809</v>
      </c>
      <c r="C1475" s="62" t="s">
        <v>3810</v>
      </c>
      <c r="D1475" s="97" t="s">
        <v>595</v>
      </c>
      <c r="E1475" s="97" t="s">
        <v>3198</v>
      </c>
      <c r="F1475" s="99">
        <v>400</v>
      </c>
      <c r="G1475" s="99">
        <v>400</v>
      </c>
      <c r="H1475" s="97">
        <v>2021</v>
      </c>
      <c r="I1475" s="97">
        <v>2025</v>
      </c>
      <c r="J1475" s="97"/>
      <c r="K1475" s="210" t="s">
        <v>3547</v>
      </c>
    </row>
    <row r="1476" ht="42" customHeight="1" spans="1:11">
      <c r="A1476" s="246">
        <v>65</v>
      </c>
      <c r="B1476" s="201" t="s">
        <v>3811</v>
      </c>
      <c r="C1476" s="62" t="s">
        <v>3812</v>
      </c>
      <c r="D1476" s="97" t="s">
        <v>799</v>
      </c>
      <c r="E1476" s="97" t="s">
        <v>3198</v>
      </c>
      <c r="F1476" s="99">
        <v>7500</v>
      </c>
      <c r="G1476" s="99">
        <v>6200</v>
      </c>
      <c r="H1476" s="97">
        <v>2021</v>
      </c>
      <c r="I1476" s="97">
        <v>2026</v>
      </c>
      <c r="J1476" s="97"/>
      <c r="K1476" s="210" t="s">
        <v>3547</v>
      </c>
    </row>
    <row r="1477" ht="42" customHeight="1" spans="1:11">
      <c r="A1477" s="246">
        <v>66</v>
      </c>
      <c r="B1477" s="62" t="s">
        <v>3813</v>
      </c>
      <c r="C1477" s="62" t="s">
        <v>3814</v>
      </c>
      <c r="D1477" s="47" t="s">
        <v>1153</v>
      </c>
      <c r="E1477" s="97" t="s">
        <v>620</v>
      </c>
      <c r="F1477" s="118">
        <v>1000</v>
      </c>
      <c r="G1477" s="118">
        <v>1000</v>
      </c>
      <c r="H1477" s="97">
        <v>2020</v>
      </c>
      <c r="I1477" s="97">
        <v>2021</v>
      </c>
      <c r="J1477" s="97"/>
      <c r="K1477" s="210" t="s">
        <v>792</v>
      </c>
    </row>
    <row r="1478" ht="63" customHeight="1" spans="1:11">
      <c r="A1478" s="246">
        <v>67</v>
      </c>
      <c r="B1478" s="62" t="s">
        <v>3815</v>
      </c>
      <c r="C1478" s="62" t="s">
        <v>3816</v>
      </c>
      <c r="D1478" s="47" t="s">
        <v>767</v>
      </c>
      <c r="E1478" s="97" t="s">
        <v>3550</v>
      </c>
      <c r="F1478" s="118">
        <v>2000</v>
      </c>
      <c r="G1478" s="118">
        <v>2000</v>
      </c>
      <c r="H1478" s="97">
        <v>2021</v>
      </c>
      <c r="I1478" s="97">
        <v>2022</v>
      </c>
      <c r="J1478" s="97"/>
      <c r="K1478" s="210" t="s">
        <v>3551</v>
      </c>
    </row>
    <row r="1479" ht="42" customHeight="1" spans="1:11">
      <c r="A1479" s="246">
        <v>68</v>
      </c>
      <c r="B1479" s="201" t="s">
        <v>3817</v>
      </c>
      <c r="C1479" s="62" t="s">
        <v>3818</v>
      </c>
      <c r="D1479" s="97" t="s">
        <v>1160</v>
      </c>
      <c r="E1479" s="97" t="s">
        <v>3819</v>
      </c>
      <c r="F1479" s="99">
        <v>500</v>
      </c>
      <c r="G1479" s="99">
        <v>500</v>
      </c>
      <c r="H1479" s="97">
        <v>2023</v>
      </c>
      <c r="I1479" s="97">
        <v>2024</v>
      </c>
      <c r="J1479" s="97"/>
      <c r="K1479" s="210" t="s">
        <v>3551</v>
      </c>
    </row>
    <row r="1480" ht="42" customHeight="1" spans="1:11">
      <c r="A1480" s="246">
        <v>69</v>
      </c>
      <c r="B1480" s="201" t="s">
        <v>3820</v>
      </c>
      <c r="C1480" s="62" t="s">
        <v>3821</v>
      </c>
      <c r="D1480" s="97" t="s">
        <v>1160</v>
      </c>
      <c r="E1480" s="97" t="s">
        <v>3819</v>
      </c>
      <c r="F1480" s="99">
        <v>500</v>
      </c>
      <c r="G1480" s="99">
        <v>500</v>
      </c>
      <c r="H1480" s="97">
        <v>2023</v>
      </c>
      <c r="I1480" s="97">
        <v>2024</v>
      </c>
      <c r="J1480" s="97"/>
      <c r="K1480" s="210" t="s">
        <v>3551</v>
      </c>
    </row>
    <row r="1481" ht="118" customHeight="1" spans="1:11">
      <c r="A1481" s="246">
        <v>70</v>
      </c>
      <c r="B1481" s="129" t="s">
        <v>3822</v>
      </c>
      <c r="C1481" s="129" t="s">
        <v>3823</v>
      </c>
      <c r="D1481" s="100" t="s">
        <v>869</v>
      </c>
      <c r="E1481" s="100" t="s">
        <v>620</v>
      </c>
      <c r="F1481" s="100">
        <v>4500</v>
      </c>
      <c r="G1481" s="100">
        <v>4500</v>
      </c>
      <c r="H1481" s="100">
        <v>2021</v>
      </c>
      <c r="I1481" s="100">
        <v>2024</v>
      </c>
      <c r="J1481" s="100" t="s">
        <v>597</v>
      </c>
      <c r="K1481" s="135" t="s">
        <v>3556</v>
      </c>
    </row>
    <row r="1482" ht="42" customHeight="1" spans="1:11">
      <c r="A1482" s="246">
        <v>71</v>
      </c>
      <c r="B1482" s="62" t="s">
        <v>3824</v>
      </c>
      <c r="C1482" s="62" t="s">
        <v>3825</v>
      </c>
      <c r="D1482" s="97" t="s">
        <v>791</v>
      </c>
      <c r="E1482" s="97" t="s">
        <v>620</v>
      </c>
      <c r="F1482" s="118">
        <v>1650</v>
      </c>
      <c r="G1482" s="118">
        <v>1650</v>
      </c>
      <c r="H1482" s="97">
        <v>2020</v>
      </c>
      <c r="I1482" s="97">
        <v>2022</v>
      </c>
      <c r="J1482" s="97" t="s">
        <v>621</v>
      </c>
      <c r="K1482" s="107" t="s">
        <v>1799</v>
      </c>
    </row>
    <row r="1483" ht="42" customHeight="1" spans="1:11">
      <c r="A1483" s="246">
        <v>72</v>
      </c>
      <c r="B1483" s="62" t="s">
        <v>3826</v>
      </c>
      <c r="C1483" s="62" t="s">
        <v>3827</v>
      </c>
      <c r="D1483" s="97" t="s">
        <v>1774</v>
      </c>
      <c r="E1483" s="97" t="s">
        <v>620</v>
      </c>
      <c r="F1483" s="118">
        <v>1000</v>
      </c>
      <c r="G1483" s="118">
        <v>1000</v>
      </c>
      <c r="H1483" s="97">
        <v>2020</v>
      </c>
      <c r="I1483" s="97">
        <v>2025</v>
      </c>
      <c r="J1483" s="97" t="s">
        <v>621</v>
      </c>
      <c r="K1483" s="107" t="s">
        <v>3828</v>
      </c>
    </row>
    <row r="1484" ht="42" customHeight="1" spans="1:11">
      <c r="A1484" s="246">
        <v>73</v>
      </c>
      <c r="B1484" s="62" t="s">
        <v>3829</v>
      </c>
      <c r="C1484" s="117" t="s">
        <v>3830</v>
      </c>
      <c r="D1484" s="97" t="s">
        <v>1128</v>
      </c>
      <c r="E1484" s="97" t="s">
        <v>620</v>
      </c>
      <c r="F1484" s="118">
        <v>1000</v>
      </c>
      <c r="G1484" s="118">
        <v>1000</v>
      </c>
      <c r="H1484" s="97">
        <v>2020</v>
      </c>
      <c r="I1484" s="97">
        <v>2023</v>
      </c>
      <c r="J1484" s="97" t="s">
        <v>621</v>
      </c>
      <c r="K1484" s="107" t="s">
        <v>1799</v>
      </c>
    </row>
    <row r="1485" ht="42" customHeight="1" spans="1:11">
      <c r="A1485" s="246">
        <v>74</v>
      </c>
      <c r="B1485" s="277" t="s">
        <v>3831</v>
      </c>
      <c r="C1485" s="62" t="s">
        <v>3832</v>
      </c>
      <c r="D1485" s="97" t="s">
        <v>1128</v>
      </c>
      <c r="E1485" s="97" t="s">
        <v>620</v>
      </c>
      <c r="F1485" s="118">
        <v>100</v>
      </c>
      <c r="G1485" s="118">
        <v>100</v>
      </c>
      <c r="H1485" s="97">
        <v>2020</v>
      </c>
      <c r="I1485" s="97">
        <v>2023</v>
      </c>
      <c r="J1485" s="97" t="s">
        <v>621</v>
      </c>
      <c r="K1485" s="107" t="s">
        <v>1799</v>
      </c>
    </row>
    <row r="1486" ht="58" customHeight="1" spans="1:11">
      <c r="A1486" s="246">
        <v>75</v>
      </c>
      <c r="B1486" s="62" t="s">
        <v>3833</v>
      </c>
      <c r="C1486" s="62" t="s">
        <v>3834</v>
      </c>
      <c r="D1486" s="97" t="s">
        <v>791</v>
      </c>
      <c r="E1486" s="97" t="s">
        <v>2533</v>
      </c>
      <c r="F1486" s="97">
        <v>20000</v>
      </c>
      <c r="G1486" s="97">
        <v>20000</v>
      </c>
      <c r="H1486" s="97">
        <v>2020</v>
      </c>
      <c r="I1486" s="97">
        <v>2022</v>
      </c>
      <c r="J1486" s="97" t="s">
        <v>621</v>
      </c>
      <c r="K1486" s="107" t="s">
        <v>3835</v>
      </c>
    </row>
    <row r="1487" ht="59" customHeight="1" spans="1:11">
      <c r="A1487" s="246">
        <v>76</v>
      </c>
      <c r="B1487" s="278" t="s">
        <v>3836</v>
      </c>
      <c r="C1487" s="62" t="s">
        <v>3837</v>
      </c>
      <c r="D1487" s="97" t="s">
        <v>791</v>
      </c>
      <c r="E1487" s="97" t="s">
        <v>2619</v>
      </c>
      <c r="F1487" s="99">
        <v>7800</v>
      </c>
      <c r="G1487" s="99">
        <v>7800</v>
      </c>
      <c r="H1487" s="97">
        <v>2020</v>
      </c>
      <c r="I1487" s="97">
        <v>2022</v>
      </c>
      <c r="J1487" s="97" t="s">
        <v>621</v>
      </c>
      <c r="K1487" s="107" t="s">
        <v>3838</v>
      </c>
    </row>
    <row r="1488" ht="42" customHeight="1" spans="1:11">
      <c r="A1488" s="246">
        <v>77</v>
      </c>
      <c r="B1488" s="278" t="s">
        <v>3839</v>
      </c>
      <c r="C1488" s="62" t="s">
        <v>3840</v>
      </c>
      <c r="D1488" s="97" t="s">
        <v>767</v>
      </c>
      <c r="E1488" s="97" t="s">
        <v>620</v>
      </c>
      <c r="F1488" s="99">
        <v>4000</v>
      </c>
      <c r="G1488" s="99">
        <v>4000</v>
      </c>
      <c r="H1488" s="97">
        <v>2021</v>
      </c>
      <c r="I1488" s="97">
        <v>2022</v>
      </c>
      <c r="J1488" s="97" t="s">
        <v>621</v>
      </c>
      <c r="K1488" s="107" t="s">
        <v>1799</v>
      </c>
    </row>
    <row r="1489" ht="42" customHeight="1" spans="1:11">
      <c r="A1489" s="246">
        <v>78</v>
      </c>
      <c r="B1489" s="201" t="s">
        <v>3841</v>
      </c>
      <c r="C1489" s="129" t="s">
        <v>3842</v>
      </c>
      <c r="D1489" s="100" t="s">
        <v>1774</v>
      </c>
      <c r="E1489" s="130" t="s">
        <v>620</v>
      </c>
      <c r="F1489" s="99">
        <v>5000</v>
      </c>
      <c r="G1489" s="99">
        <v>5000</v>
      </c>
      <c r="H1489" s="97">
        <v>2020</v>
      </c>
      <c r="I1489" s="97">
        <v>2025</v>
      </c>
      <c r="J1489" s="97" t="s">
        <v>621</v>
      </c>
      <c r="K1489" s="107" t="s">
        <v>1799</v>
      </c>
    </row>
    <row r="1490" ht="60" customHeight="1" spans="1:11">
      <c r="A1490" s="246">
        <v>79</v>
      </c>
      <c r="B1490" s="201" t="s">
        <v>3843</v>
      </c>
      <c r="C1490" s="129" t="s">
        <v>3844</v>
      </c>
      <c r="D1490" s="100" t="s">
        <v>1774</v>
      </c>
      <c r="E1490" s="130" t="s">
        <v>620</v>
      </c>
      <c r="F1490" s="99">
        <v>3000</v>
      </c>
      <c r="G1490" s="99">
        <v>3000</v>
      </c>
      <c r="H1490" s="97">
        <v>2020</v>
      </c>
      <c r="I1490" s="97">
        <v>2025</v>
      </c>
      <c r="J1490" s="97" t="s">
        <v>621</v>
      </c>
      <c r="K1490" s="107" t="s">
        <v>1799</v>
      </c>
    </row>
    <row r="1491" ht="60" customHeight="1" spans="1:11">
      <c r="A1491" s="246">
        <v>80</v>
      </c>
      <c r="B1491" s="201" t="s">
        <v>3845</v>
      </c>
      <c r="C1491" s="129" t="s">
        <v>3846</v>
      </c>
      <c r="D1491" s="100" t="s">
        <v>1774</v>
      </c>
      <c r="E1491" s="100" t="s">
        <v>620</v>
      </c>
      <c r="F1491" s="99">
        <v>6000</v>
      </c>
      <c r="G1491" s="99">
        <v>6000</v>
      </c>
      <c r="H1491" s="97">
        <v>2020</v>
      </c>
      <c r="I1491" s="97">
        <v>2025</v>
      </c>
      <c r="J1491" s="97" t="s">
        <v>621</v>
      </c>
      <c r="K1491" s="107" t="s">
        <v>1799</v>
      </c>
    </row>
    <row r="1492" ht="42" customHeight="1" spans="1:11">
      <c r="A1492" s="246">
        <v>81</v>
      </c>
      <c r="B1492" s="201" t="s">
        <v>3847</v>
      </c>
      <c r="C1492" s="129" t="s">
        <v>3848</v>
      </c>
      <c r="D1492" s="100" t="s">
        <v>1774</v>
      </c>
      <c r="E1492" s="100" t="s">
        <v>620</v>
      </c>
      <c r="F1492" s="99">
        <v>30000</v>
      </c>
      <c r="G1492" s="99">
        <v>30000</v>
      </c>
      <c r="H1492" s="97">
        <v>2020</v>
      </c>
      <c r="I1492" s="97">
        <v>2025</v>
      </c>
      <c r="J1492" s="97" t="s">
        <v>621</v>
      </c>
      <c r="K1492" s="107" t="s">
        <v>1799</v>
      </c>
    </row>
    <row r="1493" ht="42" customHeight="1" spans="1:11">
      <c r="A1493" s="246">
        <v>82</v>
      </c>
      <c r="B1493" s="201" t="s">
        <v>3849</v>
      </c>
      <c r="C1493" s="129" t="s">
        <v>3850</v>
      </c>
      <c r="D1493" s="100" t="s">
        <v>1774</v>
      </c>
      <c r="E1493" s="100" t="s">
        <v>620</v>
      </c>
      <c r="F1493" s="99">
        <v>10000</v>
      </c>
      <c r="G1493" s="99">
        <v>10000</v>
      </c>
      <c r="H1493" s="97">
        <v>2020</v>
      </c>
      <c r="I1493" s="97">
        <v>2025</v>
      </c>
      <c r="J1493" s="97" t="s">
        <v>621</v>
      </c>
      <c r="K1493" s="107" t="s">
        <v>1799</v>
      </c>
    </row>
    <row r="1494" ht="33" customHeight="1" spans="1:11">
      <c r="A1494" s="246">
        <v>83</v>
      </c>
      <c r="B1494" s="201" t="s">
        <v>3851</v>
      </c>
      <c r="C1494" s="129" t="s">
        <v>3852</v>
      </c>
      <c r="D1494" s="100" t="s">
        <v>1774</v>
      </c>
      <c r="E1494" s="100" t="s">
        <v>620</v>
      </c>
      <c r="F1494" s="99">
        <v>5000</v>
      </c>
      <c r="G1494" s="99">
        <v>5000</v>
      </c>
      <c r="H1494" s="97">
        <v>2020</v>
      </c>
      <c r="I1494" s="97">
        <v>2025</v>
      </c>
      <c r="J1494" s="97" t="s">
        <v>621</v>
      </c>
      <c r="K1494" s="107" t="s">
        <v>1799</v>
      </c>
    </row>
    <row r="1495" ht="42" customHeight="1" spans="1:11">
      <c r="A1495" s="246">
        <v>84</v>
      </c>
      <c r="B1495" s="279" t="s">
        <v>3853</v>
      </c>
      <c r="C1495" s="280" t="s">
        <v>3854</v>
      </c>
      <c r="D1495" s="274" t="s">
        <v>1774</v>
      </c>
      <c r="E1495" s="274" t="s">
        <v>620</v>
      </c>
      <c r="F1495" s="281">
        <v>10000</v>
      </c>
      <c r="G1495" s="281">
        <v>10000</v>
      </c>
      <c r="H1495" s="275">
        <v>2020</v>
      </c>
      <c r="I1495" s="275">
        <v>2025</v>
      </c>
      <c r="J1495" s="275" t="s">
        <v>621</v>
      </c>
      <c r="K1495" s="107" t="s">
        <v>1799</v>
      </c>
    </row>
    <row r="1496" ht="42" customHeight="1" spans="1:11">
      <c r="A1496" s="246">
        <v>85</v>
      </c>
      <c r="B1496" s="129" t="s">
        <v>3855</v>
      </c>
      <c r="C1496" s="117" t="s">
        <v>3856</v>
      </c>
      <c r="D1496" s="100" t="s">
        <v>1774</v>
      </c>
      <c r="E1496" s="100" t="s">
        <v>620</v>
      </c>
      <c r="F1496" s="99">
        <v>5000</v>
      </c>
      <c r="G1496" s="99">
        <v>5000</v>
      </c>
      <c r="H1496" s="97">
        <v>2020</v>
      </c>
      <c r="I1496" s="97">
        <v>2025</v>
      </c>
      <c r="J1496" s="97" t="s">
        <v>621</v>
      </c>
      <c r="K1496" s="107" t="s">
        <v>1799</v>
      </c>
    </row>
    <row r="1497" ht="51" customHeight="1" spans="1:11">
      <c r="A1497" s="246">
        <v>86</v>
      </c>
      <c r="B1497" s="129" t="s">
        <v>3857</v>
      </c>
      <c r="C1497" s="117" t="s">
        <v>3858</v>
      </c>
      <c r="D1497" s="100" t="s">
        <v>1774</v>
      </c>
      <c r="E1497" s="100" t="s">
        <v>620</v>
      </c>
      <c r="F1497" s="99">
        <v>8000</v>
      </c>
      <c r="G1497" s="99">
        <v>8000</v>
      </c>
      <c r="H1497" s="97">
        <v>2020</v>
      </c>
      <c r="I1497" s="97">
        <v>2025</v>
      </c>
      <c r="J1497" s="97" t="s">
        <v>621</v>
      </c>
      <c r="K1497" s="107" t="s">
        <v>1799</v>
      </c>
    </row>
    <row r="1498" ht="42" customHeight="1" spans="1:11">
      <c r="A1498" s="246">
        <v>87</v>
      </c>
      <c r="B1498" s="62" t="s">
        <v>3859</v>
      </c>
      <c r="C1498" s="282" t="s">
        <v>1764</v>
      </c>
      <c r="D1498" s="283" t="s">
        <v>3860</v>
      </c>
      <c r="E1498" s="283" t="s">
        <v>620</v>
      </c>
      <c r="F1498" s="284">
        <v>62602.88</v>
      </c>
      <c r="G1498" s="284">
        <v>62602.88</v>
      </c>
      <c r="H1498" s="285">
        <v>44561</v>
      </c>
      <c r="I1498" s="285">
        <v>46022</v>
      </c>
      <c r="J1498" s="131" t="s">
        <v>795</v>
      </c>
      <c r="K1498" s="291" t="s">
        <v>784</v>
      </c>
    </row>
    <row r="1499" ht="42" customHeight="1" spans="1:11">
      <c r="A1499" s="246">
        <v>88</v>
      </c>
      <c r="B1499" s="62" t="s">
        <v>3861</v>
      </c>
      <c r="C1499" s="282" t="s">
        <v>3862</v>
      </c>
      <c r="D1499" s="283" t="s">
        <v>3860</v>
      </c>
      <c r="E1499" s="283" t="s">
        <v>620</v>
      </c>
      <c r="F1499" s="284">
        <v>10000</v>
      </c>
      <c r="G1499" s="284">
        <v>10000</v>
      </c>
      <c r="H1499" s="285">
        <v>44561</v>
      </c>
      <c r="I1499" s="285">
        <v>46022</v>
      </c>
      <c r="J1499" s="131" t="s">
        <v>795</v>
      </c>
      <c r="K1499" s="291" t="s">
        <v>784</v>
      </c>
    </row>
    <row r="1500" ht="42" customHeight="1" spans="1:11">
      <c r="A1500" s="246">
        <v>89</v>
      </c>
      <c r="B1500" s="62" t="s">
        <v>3863</v>
      </c>
      <c r="C1500" s="282" t="s">
        <v>3786</v>
      </c>
      <c r="D1500" s="283" t="s">
        <v>3860</v>
      </c>
      <c r="E1500" s="283" t="s">
        <v>620</v>
      </c>
      <c r="F1500" s="284">
        <v>234.9</v>
      </c>
      <c r="G1500" s="284">
        <v>234.9</v>
      </c>
      <c r="H1500" s="285">
        <v>44561</v>
      </c>
      <c r="I1500" s="285">
        <v>46022</v>
      </c>
      <c r="J1500" s="131" t="s">
        <v>795</v>
      </c>
      <c r="K1500" s="291" t="s">
        <v>784</v>
      </c>
    </row>
    <row r="1501" ht="42" customHeight="1" spans="1:11">
      <c r="A1501" s="246">
        <v>90</v>
      </c>
      <c r="B1501" s="62" t="s">
        <v>3864</v>
      </c>
      <c r="C1501" s="282" t="s">
        <v>3789</v>
      </c>
      <c r="D1501" s="283" t="s">
        <v>3860</v>
      </c>
      <c r="E1501" s="283" t="s">
        <v>620</v>
      </c>
      <c r="F1501" s="284">
        <v>174.6</v>
      </c>
      <c r="G1501" s="284">
        <v>174.6</v>
      </c>
      <c r="H1501" s="285">
        <v>44561</v>
      </c>
      <c r="I1501" s="285">
        <v>46022</v>
      </c>
      <c r="J1501" s="131" t="s">
        <v>795</v>
      </c>
      <c r="K1501" s="291" t="s">
        <v>784</v>
      </c>
    </row>
    <row r="1502" ht="42" customHeight="1" spans="1:11">
      <c r="A1502" s="246">
        <v>91</v>
      </c>
      <c r="B1502" s="62" t="s">
        <v>3865</v>
      </c>
      <c r="C1502" s="282" t="s">
        <v>3866</v>
      </c>
      <c r="D1502" s="283" t="s">
        <v>3860</v>
      </c>
      <c r="E1502" s="283" t="s">
        <v>620</v>
      </c>
      <c r="F1502" s="284">
        <v>36000</v>
      </c>
      <c r="G1502" s="284">
        <v>36000</v>
      </c>
      <c r="H1502" s="285">
        <v>44561</v>
      </c>
      <c r="I1502" s="285">
        <v>46022</v>
      </c>
      <c r="J1502" s="131" t="s">
        <v>795</v>
      </c>
      <c r="K1502" s="291" t="s">
        <v>784</v>
      </c>
    </row>
    <row r="1503" ht="42" customHeight="1" spans="1:11">
      <c r="A1503" s="246">
        <v>92</v>
      </c>
      <c r="B1503" s="62" t="s">
        <v>3867</v>
      </c>
      <c r="C1503" s="282" t="s">
        <v>3793</v>
      </c>
      <c r="D1503" s="283" t="s">
        <v>3860</v>
      </c>
      <c r="E1503" s="283" t="s">
        <v>620</v>
      </c>
      <c r="F1503" s="284">
        <v>1999.8</v>
      </c>
      <c r="G1503" s="284">
        <v>1999.8</v>
      </c>
      <c r="H1503" s="285">
        <v>44561</v>
      </c>
      <c r="I1503" s="285">
        <v>46022</v>
      </c>
      <c r="J1503" s="131" t="s">
        <v>795</v>
      </c>
      <c r="K1503" s="291" t="s">
        <v>784</v>
      </c>
    </row>
    <row r="1504" ht="42" customHeight="1" spans="1:11">
      <c r="A1504" s="246">
        <v>93</v>
      </c>
      <c r="B1504" s="62" t="s">
        <v>3868</v>
      </c>
      <c r="C1504" s="282" t="s">
        <v>781</v>
      </c>
      <c r="D1504" s="283" t="s">
        <v>3860</v>
      </c>
      <c r="E1504" s="283" t="s">
        <v>620</v>
      </c>
      <c r="F1504" s="284">
        <v>103494.97</v>
      </c>
      <c r="G1504" s="284">
        <v>103494.97</v>
      </c>
      <c r="H1504" s="285">
        <v>44561</v>
      </c>
      <c r="I1504" s="285">
        <v>46022</v>
      </c>
      <c r="J1504" s="131" t="s">
        <v>795</v>
      </c>
      <c r="K1504" s="291" t="s">
        <v>784</v>
      </c>
    </row>
    <row r="1505" ht="54" customHeight="1" spans="1:11">
      <c r="A1505" s="246">
        <v>94</v>
      </c>
      <c r="B1505" s="62" t="s">
        <v>3869</v>
      </c>
      <c r="C1505" s="282" t="s">
        <v>788</v>
      </c>
      <c r="D1505" s="283" t="s">
        <v>3860</v>
      </c>
      <c r="E1505" s="283" t="s">
        <v>620</v>
      </c>
      <c r="F1505" s="284">
        <v>20544</v>
      </c>
      <c r="G1505" s="284">
        <v>20544</v>
      </c>
      <c r="H1505" s="285">
        <v>44561</v>
      </c>
      <c r="I1505" s="285">
        <v>46022</v>
      </c>
      <c r="J1505" s="131" t="s">
        <v>795</v>
      </c>
      <c r="K1505" s="291" t="s">
        <v>784</v>
      </c>
    </row>
    <row r="1506" ht="51" customHeight="1" spans="1:11">
      <c r="A1506" s="246">
        <v>95</v>
      </c>
      <c r="B1506" s="62" t="s">
        <v>3870</v>
      </c>
      <c r="C1506" s="282" t="s">
        <v>3871</v>
      </c>
      <c r="D1506" s="283" t="s">
        <v>3860</v>
      </c>
      <c r="E1506" s="283" t="s">
        <v>620</v>
      </c>
      <c r="F1506" s="284">
        <v>17380</v>
      </c>
      <c r="G1506" s="284">
        <v>17380</v>
      </c>
      <c r="H1506" s="285">
        <v>44561</v>
      </c>
      <c r="I1506" s="285">
        <v>46022</v>
      </c>
      <c r="J1506" s="131" t="s">
        <v>795</v>
      </c>
      <c r="K1506" s="291" t="s">
        <v>784</v>
      </c>
    </row>
    <row r="1507" ht="63" customHeight="1" spans="1:11">
      <c r="A1507" s="246">
        <v>96</v>
      </c>
      <c r="B1507" s="62" t="s">
        <v>3872</v>
      </c>
      <c r="C1507" s="282" t="s">
        <v>3873</v>
      </c>
      <c r="D1507" s="283" t="s">
        <v>3860</v>
      </c>
      <c r="E1507" s="283" t="s">
        <v>620</v>
      </c>
      <c r="F1507" s="284">
        <v>17192.5</v>
      </c>
      <c r="G1507" s="284">
        <v>17192.5</v>
      </c>
      <c r="H1507" s="285">
        <v>44561</v>
      </c>
      <c r="I1507" s="285">
        <v>46022</v>
      </c>
      <c r="J1507" s="131" t="s">
        <v>795</v>
      </c>
      <c r="K1507" s="291" t="s">
        <v>784</v>
      </c>
    </row>
    <row r="1508" ht="53" customHeight="1" spans="1:11">
      <c r="A1508" s="246">
        <v>97</v>
      </c>
      <c r="B1508" s="62" t="s">
        <v>3874</v>
      </c>
      <c r="C1508" s="62" t="s">
        <v>3875</v>
      </c>
      <c r="D1508" s="283" t="s">
        <v>3860</v>
      </c>
      <c r="E1508" s="283" t="s">
        <v>620</v>
      </c>
      <c r="F1508" s="118">
        <v>470</v>
      </c>
      <c r="G1508" s="118">
        <v>470</v>
      </c>
      <c r="H1508" s="285">
        <v>44561</v>
      </c>
      <c r="I1508" s="285">
        <v>46022</v>
      </c>
      <c r="J1508" s="131" t="s">
        <v>795</v>
      </c>
      <c r="K1508" s="107" t="s">
        <v>3876</v>
      </c>
    </row>
    <row r="1509" ht="62" customHeight="1" spans="1:11">
      <c r="A1509" s="246">
        <v>98</v>
      </c>
      <c r="B1509" s="201" t="s">
        <v>3877</v>
      </c>
      <c r="C1509" s="62" t="s">
        <v>3878</v>
      </c>
      <c r="D1509" s="283" t="s">
        <v>3860</v>
      </c>
      <c r="E1509" s="283" t="s">
        <v>620</v>
      </c>
      <c r="F1509" s="99">
        <v>200</v>
      </c>
      <c r="G1509" s="99">
        <v>200</v>
      </c>
      <c r="H1509" s="285">
        <v>44561</v>
      </c>
      <c r="I1509" s="285">
        <v>46022</v>
      </c>
      <c r="J1509" s="131" t="s">
        <v>795</v>
      </c>
      <c r="K1509" s="107" t="s">
        <v>3876</v>
      </c>
    </row>
    <row r="1510" ht="58" customHeight="1" spans="1:11">
      <c r="A1510" s="246">
        <v>99</v>
      </c>
      <c r="B1510" s="201" t="s">
        <v>3879</v>
      </c>
      <c r="C1510" s="62" t="s">
        <v>3880</v>
      </c>
      <c r="D1510" s="283" t="s">
        <v>3860</v>
      </c>
      <c r="E1510" s="283" t="s">
        <v>620</v>
      </c>
      <c r="F1510" s="99">
        <v>200</v>
      </c>
      <c r="G1510" s="99">
        <v>200</v>
      </c>
      <c r="H1510" s="285">
        <v>44561</v>
      </c>
      <c r="I1510" s="285">
        <v>46022</v>
      </c>
      <c r="J1510" s="131" t="s">
        <v>795</v>
      </c>
      <c r="K1510" s="107" t="s">
        <v>3876</v>
      </c>
    </row>
    <row r="1511" ht="62" customHeight="1" spans="1:11">
      <c r="A1511" s="246">
        <v>100</v>
      </c>
      <c r="B1511" s="62" t="s">
        <v>3881</v>
      </c>
      <c r="C1511" s="115" t="s">
        <v>1767</v>
      </c>
      <c r="D1511" s="283" t="s">
        <v>3860</v>
      </c>
      <c r="E1511" s="283" t="s">
        <v>620</v>
      </c>
      <c r="F1511" s="99">
        <v>1200</v>
      </c>
      <c r="G1511" s="99">
        <v>1200</v>
      </c>
      <c r="H1511" s="208">
        <v>45292</v>
      </c>
      <c r="I1511" s="285">
        <v>46022</v>
      </c>
      <c r="J1511" s="131" t="s">
        <v>795</v>
      </c>
      <c r="K1511" s="210" t="s">
        <v>1769</v>
      </c>
    </row>
    <row r="1512" ht="42" customHeight="1" spans="1:11">
      <c r="A1512" s="246">
        <v>101</v>
      </c>
      <c r="B1512" s="62" t="s">
        <v>3882</v>
      </c>
      <c r="C1512" s="115" t="s">
        <v>3883</v>
      </c>
      <c r="D1512" s="283" t="s">
        <v>3860</v>
      </c>
      <c r="E1512" s="283" t="s">
        <v>620</v>
      </c>
      <c r="F1512" s="99">
        <v>1000</v>
      </c>
      <c r="G1512" s="99">
        <v>1000</v>
      </c>
      <c r="H1512" s="208">
        <v>44562</v>
      </c>
      <c r="I1512" s="285">
        <v>46022</v>
      </c>
      <c r="J1512" s="131" t="s">
        <v>795</v>
      </c>
      <c r="K1512" s="210" t="s">
        <v>1769</v>
      </c>
    </row>
    <row r="1513" ht="76" customHeight="1" spans="1:11">
      <c r="A1513" s="246">
        <v>102</v>
      </c>
      <c r="B1513" s="62" t="s">
        <v>3884</v>
      </c>
      <c r="C1513" s="62" t="s">
        <v>3885</v>
      </c>
      <c r="D1513" s="283" t="s">
        <v>3860</v>
      </c>
      <c r="E1513" s="283" t="s">
        <v>620</v>
      </c>
      <c r="F1513" s="99">
        <v>2800</v>
      </c>
      <c r="G1513" s="99">
        <v>2800</v>
      </c>
      <c r="H1513" s="208">
        <v>45292</v>
      </c>
      <c r="I1513" s="285">
        <v>46022</v>
      </c>
      <c r="J1513" s="131" t="s">
        <v>795</v>
      </c>
      <c r="K1513" s="210" t="s">
        <v>1769</v>
      </c>
    </row>
    <row r="1514" ht="222" customHeight="1" spans="1:11">
      <c r="A1514" s="246">
        <v>103</v>
      </c>
      <c r="B1514" s="62" t="s">
        <v>3886</v>
      </c>
      <c r="C1514" s="115" t="s">
        <v>3887</v>
      </c>
      <c r="D1514" s="283" t="s">
        <v>3860</v>
      </c>
      <c r="E1514" s="283" t="s">
        <v>620</v>
      </c>
      <c r="F1514" s="99">
        <v>3683</v>
      </c>
      <c r="G1514" s="99">
        <v>3683</v>
      </c>
      <c r="H1514" s="208">
        <v>44348</v>
      </c>
      <c r="I1514" s="285">
        <v>46022</v>
      </c>
      <c r="J1514" s="131" t="s">
        <v>795</v>
      </c>
      <c r="K1514" s="210" t="s">
        <v>1769</v>
      </c>
    </row>
    <row r="1515" ht="75" customHeight="1" spans="1:11">
      <c r="A1515" s="246">
        <v>104</v>
      </c>
      <c r="B1515" s="62" t="s">
        <v>3888</v>
      </c>
      <c r="C1515" s="115" t="s">
        <v>3889</v>
      </c>
      <c r="D1515" s="283" t="s">
        <v>3860</v>
      </c>
      <c r="E1515" s="283" t="s">
        <v>620</v>
      </c>
      <c r="F1515" s="99">
        <v>5000</v>
      </c>
      <c r="G1515" s="99">
        <v>5000</v>
      </c>
      <c r="H1515" s="208">
        <v>44774</v>
      </c>
      <c r="I1515" s="285">
        <v>46022</v>
      </c>
      <c r="J1515" s="131" t="s">
        <v>795</v>
      </c>
      <c r="K1515" s="210" t="s">
        <v>1769</v>
      </c>
    </row>
    <row r="1516" ht="42" customHeight="1" spans="1:11">
      <c r="A1516" s="246">
        <v>105</v>
      </c>
      <c r="B1516" s="62" t="s">
        <v>3890</v>
      </c>
      <c r="C1516" s="62" t="s">
        <v>3891</v>
      </c>
      <c r="D1516" s="283" t="s">
        <v>3860</v>
      </c>
      <c r="E1516" s="283" t="s">
        <v>620</v>
      </c>
      <c r="F1516" s="99">
        <v>1860</v>
      </c>
      <c r="G1516" s="99">
        <v>1860</v>
      </c>
      <c r="H1516" s="208">
        <v>44958</v>
      </c>
      <c r="I1516" s="285">
        <v>46022</v>
      </c>
      <c r="J1516" s="131" t="s">
        <v>795</v>
      </c>
      <c r="K1516" s="210" t="s">
        <v>1769</v>
      </c>
    </row>
    <row r="1517" ht="42" customHeight="1" spans="1:11">
      <c r="A1517" s="246">
        <v>106</v>
      </c>
      <c r="B1517" s="62" t="s">
        <v>3892</v>
      </c>
      <c r="C1517" s="62" t="s">
        <v>3893</v>
      </c>
      <c r="D1517" s="283" t="s">
        <v>3860</v>
      </c>
      <c r="E1517" s="283" t="s">
        <v>620</v>
      </c>
      <c r="F1517" s="99">
        <v>335</v>
      </c>
      <c r="G1517" s="99">
        <v>335</v>
      </c>
      <c r="H1517" s="208">
        <v>44713</v>
      </c>
      <c r="I1517" s="285">
        <v>46022</v>
      </c>
      <c r="J1517" s="97" t="s">
        <v>795</v>
      </c>
      <c r="K1517" s="210" t="s">
        <v>1769</v>
      </c>
    </row>
    <row r="1518" ht="54" customHeight="1" spans="1:11">
      <c r="A1518" s="246">
        <v>107</v>
      </c>
      <c r="B1518" s="62" t="s">
        <v>3894</v>
      </c>
      <c r="C1518" s="62" t="s">
        <v>3895</v>
      </c>
      <c r="D1518" s="283" t="s">
        <v>3860</v>
      </c>
      <c r="E1518" s="283" t="s">
        <v>620</v>
      </c>
      <c r="F1518" s="99">
        <v>3500</v>
      </c>
      <c r="G1518" s="99">
        <v>3500</v>
      </c>
      <c r="H1518" s="208">
        <v>45444</v>
      </c>
      <c r="I1518" s="285">
        <v>46022</v>
      </c>
      <c r="J1518" s="97" t="s">
        <v>795</v>
      </c>
      <c r="K1518" s="210" t="s">
        <v>1769</v>
      </c>
    </row>
    <row r="1519" ht="42" customHeight="1" spans="1:11">
      <c r="A1519" s="246">
        <v>108</v>
      </c>
      <c r="B1519" s="62" t="s">
        <v>3896</v>
      </c>
      <c r="C1519" s="62" t="s">
        <v>3801</v>
      </c>
      <c r="D1519" s="283" t="s">
        <v>3860</v>
      </c>
      <c r="E1519" s="283" t="s">
        <v>620</v>
      </c>
      <c r="F1519" s="99">
        <v>200</v>
      </c>
      <c r="G1519" s="99">
        <v>200</v>
      </c>
      <c r="H1519" s="208">
        <v>44197</v>
      </c>
      <c r="I1519" s="285">
        <v>46022</v>
      </c>
      <c r="J1519" s="97" t="s">
        <v>795</v>
      </c>
      <c r="K1519" s="210" t="s">
        <v>1769</v>
      </c>
    </row>
    <row r="1520" ht="58" customHeight="1" spans="1:11">
      <c r="A1520" s="246">
        <v>109</v>
      </c>
      <c r="B1520" s="62" t="s">
        <v>3897</v>
      </c>
      <c r="C1520" s="62" t="s">
        <v>3898</v>
      </c>
      <c r="D1520" s="283" t="s">
        <v>3860</v>
      </c>
      <c r="E1520" s="283" t="s">
        <v>620</v>
      </c>
      <c r="F1520" s="99">
        <v>500</v>
      </c>
      <c r="G1520" s="99">
        <v>500</v>
      </c>
      <c r="H1520" s="208">
        <v>44197</v>
      </c>
      <c r="I1520" s="285">
        <v>46022</v>
      </c>
      <c r="J1520" s="97" t="s">
        <v>795</v>
      </c>
      <c r="K1520" s="210" t="s">
        <v>1769</v>
      </c>
    </row>
    <row r="1521" ht="42" customHeight="1" spans="1:11">
      <c r="A1521" s="246">
        <v>110</v>
      </c>
      <c r="B1521" s="62" t="s">
        <v>3899</v>
      </c>
      <c r="C1521" s="62" t="s">
        <v>3900</v>
      </c>
      <c r="D1521" s="283" t="s">
        <v>3901</v>
      </c>
      <c r="E1521" s="283" t="s">
        <v>620</v>
      </c>
      <c r="F1521" s="99">
        <v>1500</v>
      </c>
      <c r="G1521" s="99">
        <v>1500</v>
      </c>
      <c r="H1521" s="208">
        <v>44197</v>
      </c>
      <c r="I1521" s="285">
        <v>46022</v>
      </c>
      <c r="J1521" s="97" t="s">
        <v>795</v>
      </c>
      <c r="K1521" s="210" t="s">
        <v>1769</v>
      </c>
    </row>
    <row r="1522" ht="42" customHeight="1" spans="1:11">
      <c r="A1522" s="246">
        <v>111</v>
      </c>
      <c r="B1522" s="62" t="s">
        <v>3902</v>
      </c>
      <c r="C1522" s="62" t="s">
        <v>3903</v>
      </c>
      <c r="D1522" s="283" t="s">
        <v>3860</v>
      </c>
      <c r="E1522" s="283" t="s">
        <v>620</v>
      </c>
      <c r="F1522" s="99">
        <v>593</v>
      </c>
      <c r="G1522" s="99">
        <v>593</v>
      </c>
      <c r="H1522" s="208">
        <v>44197</v>
      </c>
      <c r="I1522" s="285">
        <v>46022</v>
      </c>
      <c r="J1522" s="97" t="s">
        <v>795</v>
      </c>
      <c r="K1522" s="210" t="s">
        <v>2395</v>
      </c>
    </row>
    <row r="1523" ht="51" customHeight="1" spans="1:11">
      <c r="A1523" s="246">
        <v>112</v>
      </c>
      <c r="B1523" s="62" t="s">
        <v>3904</v>
      </c>
      <c r="C1523" s="62" t="s">
        <v>3905</v>
      </c>
      <c r="D1523" s="283" t="s">
        <v>3860</v>
      </c>
      <c r="E1523" s="283" t="s">
        <v>620</v>
      </c>
      <c r="F1523" s="99">
        <v>631</v>
      </c>
      <c r="G1523" s="99">
        <v>631</v>
      </c>
      <c r="H1523" s="208">
        <v>44197</v>
      </c>
      <c r="I1523" s="285">
        <v>46022</v>
      </c>
      <c r="J1523" s="97" t="s">
        <v>795</v>
      </c>
      <c r="K1523" s="210" t="s">
        <v>2395</v>
      </c>
    </row>
    <row r="1524" ht="75" customHeight="1" spans="1:11">
      <c r="A1524" s="246">
        <v>113</v>
      </c>
      <c r="B1524" s="62" t="s">
        <v>3906</v>
      </c>
      <c r="C1524" s="62" t="s">
        <v>3907</v>
      </c>
      <c r="D1524" s="283" t="s">
        <v>3860</v>
      </c>
      <c r="E1524" s="283" t="s">
        <v>620</v>
      </c>
      <c r="F1524" s="99">
        <v>155500</v>
      </c>
      <c r="G1524" s="99">
        <v>155500</v>
      </c>
      <c r="H1524" s="208">
        <v>44197</v>
      </c>
      <c r="I1524" s="285">
        <v>46022</v>
      </c>
      <c r="J1524" s="97" t="s">
        <v>795</v>
      </c>
      <c r="K1524" s="210" t="s">
        <v>2395</v>
      </c>
    </row>
    <row r="1525" ht="42" customHeight="1" spans="1:11">
      <c r="A1525" s="246">
        <v>114</v>
      </c>
      <c r="B1525" s="62" t="s">
        <v>3908</v>
      </c>
      <c r="C1525" s="286" t="s">
        <v>3909</v>
      </c>
      <c r="D1525" s="102" t="s">
        <v>767</v>
      </c>
      <c r="E1525" s="102" t="s">
        <v>1818</v>
      </c>
      <c r="F1525" s="102">
        <v>2343</v>
      </c>
      <c r="G1525" s="102">
        <v>2343</v>
      </c>
      <c r="H1525" s="287">
        <v>44409</v>
      </c>
      <c r="I1525" s="202">
        <v>44896</v>
      </c>
      <c r="J1525" s="286" t="s">
        <v>2248</v>
      </c>
      <c r="K1525" s="286" t="s">
        <v>3910</v>
      </c>
    </row>
    <row r="1526" ht="42" customHeight="1" spans="1:11">
      <c r="A1526" s="246">
        <v>115</v>
      </c>
      <c r="B1526" s="288" t="s">
        <v>3911</v>
      </c>
      <c r="C1526" s="286" t="s">
        <v>3912</v>
      </c>
      <c r="D1526" s="102" t="s">
        <v>767</v>
      </c>
      <c r="E1526" s="102" t="s">
        <v>2678</v>
      </c>
      <c r="F1526" s="102">
        <v>378</v>
      </c>
      <c r="G1526" s="102">
        <v>378</v>
      </c>
      <c r="H1526" s="287">
        <v>44409</v>
      </c>
      <c r="I1526" s="202">
        <v>44896</v>
      </c>
      <c r="J1526" s="102" t="s">
        <v>2248</v>
      </c>
      <c r="K1526" s="286" t="s">
        <v>3910</v>
      </c>
    </row>
    <row r="1527" ht="42" customHeight="1" spans="1:11">
      <c r="A1527" s="246">
        <v>116</v>
      </c>
      <c r="B1527" s="288" t="s">
        <v>3913</v>
      </c>
      <c r="C1527" s="286" t="s">
        <v>3914</v>
      </c>
      <c r="D1527" s="102" t="s">
        <v>767</v>
      </c>
      <c r="E1527" s="97" t="s">
        <v>1815</v>
      </c>
      <c r="F1527" s="97">
        <v>238</v>
      </c>
      <c r="G1527" s="97">
        <v>238</v>
      </c>
      <c r="H1527" s="287">
        <v>44409</v>
      </c>
      <c r="I1527" s="202">
        <v>44896</v>
      </c>
      <c r="J1527" s="102" t="s">
        <v>2248</v>
      </c>
      <c r="K1527" s="286" t="s">
        <v>3910</v>
      </c>
    </row>
    <row r="1528" ht="42" customHeight="1" spans="1:11">
      <c r="A1528" s="246">
        <v>117</v>
      </c>
      <c r="B1528" s="288" t="s">
        <v>3915</v>
      </c>
      <c r="C1528" s="286" t="s">
        <v>3914</v>
      </c>
      <c r="D1528" s="102" t="s">
        <v>767</v>
      </c>
      <c r="E1528" s="97" t="s">
        <v>2469</v>
      </c>
      <c r="F1528" s="97">
        <v>238</v>
      </c>
      <c r="G1528" s="97">
        <v>238</v>
      </c>
      <c r="H1528" s="287">
        <v>44409</v>
      </c>
      <c r="I1528" s="202">
        <v>44896</v>
      </c>
      <c r="J1528" s="102" t="s">
        <v>2248</v>
      </c>
      <c r="K1528" s="286" t="s">
        <v>3910</v>
      </c>
    </row>
    <row r="1529" ht="42" customHeight="1" spans="1:11">
      <c r="A1529" s="246">
        <v>118</v>
      </c>
      <c r="B1529" s="288" t="s">
        <v>3916</v>
      </c>
      <c r="C1529" s="286" t="s">
        <v>3917</v>
      </c>
      <c r="D1529" s="102" t="s">
        <v>767</v>
      </c>
      <c r="E1529" s="97" t="s">
        <v>1953</v>
      </c>
      <c r="F1529" s="97">
        <v>331</v>
      </c>
      <c r="G1529" s="97">
        <v>331</v>
      </c>
      <c r="H1529" s="287">
        <v>44409</v>
      </c>
      <c r="I1529" s="202">
        <v>44896</v>
      </c>
      <c r="J1529" s="102" t="s">
        <v>2248</v>
      </c>
      <c r="K1529" s="286" t="s">
        <v>3910</v>
      </c>
    </row>
    <row r="1530" ht="42" customHeight="1" spans="1:11">
      <c r="A1530" s="246">
        <v>119</v>
      </c>
      <c r="B1530" s="289" t="s">
        <v>3918</v>
      </c>
      <c r="C1530" s="286" t="s">
        <v>3919</v>
      </c>
      <c r="D1530" s="102" t="s">
        <v>767</v>
      </c>
      <c r="E1530" s="102" t="s">
        <v>1818</v>
      </c>
      <c r="F1530" s="97">
        <v>725</v>
      </c>
      <c r="G1530" s="97">
        <v>725</v>
      </c>
      <c r="H1530" s="287">
        <v>44409</v>
      </c>
      <c r="I1530" s="202">
        <v>44896</v>
      </c>
      <c r="J1530" s="102" t="s">
        <v>2248</v>
      </c>
      <c r="K1530" s="286" t="s">
        <v>3910</v>
      </c>
    </row>
    <row r="1531" ht="42" customHeight="1" spans="1:11">
      <c r="A1531" s="246">
        <v>120</v>
      </c>
      <c r="B1531" s="289" t="s">
        <v>3920</v>
      </c>
      <c r="C1531" s="286" t="s">
        <v>3921</v>
      </c>
      <c r="D1531" s="102" t="s">
        <v>767</v>
      </c>
      <c r="E1531" s="102" t="s">
        <v>1818</v>
      </c>
      <c r="F1531" s="97">
        <v>580</v>
      </c>
      <c r="G1531" s="97">
        <v>580</v>
      </c>
      <c r="H1531" s="287">
        <v>44409</v>
      </c>
      <c r="I1531" s="202">
        <v>44896</v>
      </c>
      <c r="J1531" s="102" t="s">
        <v>2248</v>
      </c>
      <c r="K1531" s="286" t="s">
        <v>3910</v>
      </c>
    </row>
    <row r="1532" ht="42" customHeight="1" spans="1:11">
      <c r="A1532" s="246">
        <v>121</v>
      </c>
      <c r="B1532" s="288" t="s">
        <v>3922</v>
      </c>
      <c r="C1532" s="286" t="s">
        <v>3923</v>
      </c>
      <c r="D1532" s="102" t="s">
        <v>767</v>
      </c>
      <c r="E1532" s="102" t="s">
        <v>1818</v>
      </c>
      <c r="F1532" s="97">
        <v>104</v>
      </c>
      <c r="G1532" s="97">
        <v>104</v>
      </c>
      <c r="H1532" s="287">
        <v>44409</v>
      </c>
      <c r="I1532" s="202">
        <v>44896</v>
      </c>
      <c r="J1532" s="102" t="s">
        <v>2248</v>
      </c>
      <c r="K1532" s="286" t="s">
        <v>3910</v>
      </c>
    </row>
    <row r="1533" ht="42" customHeight="1" spans="1:11">
      <c r="A1533" s="246">
        <v>122</v>
      </c>
      <c r="B1533" s="289" t="s">
        <v>3924</v>
      </c>
      <c r="C1533" s="286" t="s">
        <v>3925</v>
      </c>
      <c r="D1533" s="102" t="s">
        <v>767</v>
      </c>
      <c r="E1533" s="102" t="s">
        <v>1818</v>
      </c>
      <c r="F1533" s="97">
        <v>58</v>
      </c>
      <c r="G1533" s="97">
        <v>58</v>
      </c>
      <c r="H1533" s="287">
        <v>44409</v>
      </c>
      <c r="I1533" s="202">
        <v>44896</v>
      </c>
      <c r="J1533" s="102" t="s">
        <v>2248</v>
      </c>
      <c r="K1533" s="286" t="s">
        <v>3910</v>
      </c>
    </row>
    <row r="1534" ht="42" customHeight="1" spans="1:11">
      <c r="A1534" s="246">
        <v>123</v>
      </c>
      <c r="B1534" s="289" t="s">
        <v>3926</v>
      </c>
      <c r="C1534" s="286" t="s">
        <v>3927</v>
      </c>
      <c r="D1534" s="102" t="s">
        <v>767</v>
      </c>
      <c r="E1534" s="102" t="s">
        <v>1818</v>
      </c>
      <c r="F1534" s="97">
        <v>261</v>
      </c>
      <c r="G1534" s="97">
        <v>261</v>
      </c>
      <c r="H1534" s="287">
        <v>44409</v>
      </c>
      <c r="I1534" s="202">
        <v>44896</v>
      </c>
      <c r="J1534" s="102" t="s">
        <v>2248</v>
      </c>
      <c r="K1534" s="286" t="s">
        <v>3910</v>
      </c>
    </row>
    <row r="1535" ht="42" customHeight="1" spans="1:11">
      <c r="A1535" s="246">
        <v>124</v>
      </c>
      <c r="B1535" s="289" t="s">
        <v>3928</v>
      </c>
      <c r="C1535" s="286" t="s">
        <v>3929</v>
      </c>
      <c r="D1535" s="102" t="s">
        <v>767</v>
      </c>
      <c r="E1535" s="102" t="s">
        <v>1818</v>
      </c>
      <c r="F1535" s="97">
        <v>348</v>
      </c>
      <c r="G1535" s="97">
        <v>348</v>
      </c>
      <c r="H1535" s="287">
        <v>44409</v>
      </c>
      <c r="I1535" s="202">
        <v>44896</v>
      </c>
      <c r="J1535" s="102" t="s">
        <v>2248</v>
      </c>
      <c r="K1535" s="286" t="s">
        <v>3910</v>
      </c>
    </row>
    <row r="1536" ht="42" customHeight="1" spans="1:11">
      <c r="A1536" s="246">
        <v>125</v>
      </c>
      <c r="B1536" s="288" t="s">
        <v>3930</v>
      </c>
      <c r="C1536" s="286" t="s">
        <v>3912</v>
      </c>
      <c r="D1536" s="102" t="s">
        <v>1160</v>
      </c>
      <c r="E1536" s="102" t="s">
        <v>1953</v>
      </c>
      <c r="F1536" s="290">
        <v>378</v>
      </c>
      <c r="G1536" s="290">
        <v>378</v>
      </c>
      <c r="H1536" s="208">
        <v>45078</v>
      </c>
      <c r="I1536" s="208">
        <v>45413</v>
      </c>
      <c r="J1536" s="102" t="s">
        <v>2248</v>
      </c>
      <c r="K1536" s="286" t="s">
        <v>3910</v>
      </c>
    </row>
    <row r="1537" ht="42" customHeight="1" spans="1:11">
      <c r="A1537" s="246">
        <v>126</v>
      </c>
      <c r="B1537" s="288" t="s">
        <v>3931</v>
      </c>
      <c r="C1537" s="286" t="s">
        <v>3932</v>
      </c>
      <c r="D1537" s="102" t="s">
        <v>1160</v>
      </c>
      <c r="E1537" s="97" t="s">
        <v>2488</v>
      </c>
      <c r="F1537" s="290">
        <v>164</v>
      </c>
      <c r="G1537" s="290">
        <v>164</v>
      </c>
      <c r="H1537" s="208">
        <v>45078</v>
      </c>
      <c r="I1537" s="208">
        <v>45413</v>
      </c>
      <c r="J1537" s="102" t="s">
        <v>2248</v>
      </c>
      <c r="K1537" s="286" t="s">
        <v>3910</v>
      </c>
    </row>
    <row r="1538" ht="42" customHeight="1" spans="1:11">
      <c r="A1538" s="246">
        <v>127</v>
      </c>
      <c r="B1538" s="288" t="s">
        <v>3933</v>
      </c>
      <c r="C1538" s="286" t="s">
        <v>3914</v>
      </c>
      <c r="D1538" s="102" t="s">
        <v>1160</v>
      </c>
      <c r="E1538" s="97" t="s">
        <v>2458</v>
      </c>
      <c r="F1538" s="290">
        <v>238</v>
      </c>
      <c r="G1538" s="290">
        <v>238</v>
      </c>
      <c r="H1538" s="208">
        <v>45078</v>
      </c>
      <c r="I1538" s="208">
        <v>45413</v>
      </c>
      <c r="J1538" s="102" t="s">
        <v>2248</v>
      </c>
      <c r="K1538" s="286" t="s">
        <v>3910</v>
      </c>
    </row>
    <row r="1539" ht="42" customHeight="1" spans="1:11">
      <c r="A1539" s="246">
        <v>128</v>
      </c>
      <c r="B1539" s="288" t="s">
        <v>3934</v>
      </c>
      <c r="C1539" s="286" t="s">
        <v>3935</v>
      </c>
      <c r="D1539" s="102" t="s">
        <v>1160</v>
      </c>
      <c r="E1539" s="97" t="s">
        <v>2469</v>
      </c>
      <c r="F1539" s="290">
        <v>331</v>
      </c>
      <c r="G1539" s="290">
        <v>331</v>
      </c>
      <c r="H1539" s="208">
        <v>45078</v>
      </c>
      <c r="I1539" s="208">
        <v>45413</v>
      </c>
      <c r="J1539" s="102" t="s">
        <v>2248</v>
      </c>
      <c r="K1539" s="286" t="s">
        <v>3910</v>
      </c>
    </row>
    <row r="1540" ht="42" customHeight="1" spans="1:11">
      <c r="A1540" s="246">
        <v>129</v>
      </c>
      <c r="B1540" s="289" t="s">
        <v>3936</v>
      </c>
      <c r="C1540" s="286" t="s">
        <v>3937</v>
      </c>
      <c r="D1540" s="102" t="s">
        <v>1160</v>
      </c>
      <c r="E1540" s="97" t="s">
        <v>1818</v>
      </c>
      <c r="F1540" s="290">
        <v>174</v>
      </c>
      <c r="G1540" s="290">
        <v>174</v>
      </c>
      <c r="H1540" s="208">
        <v>45078</v>
      </c>
      <c r="I1540" s="208">
        <v>45413</v>
      </c>
      <c r="J1540" s="102" t="s">
        <v>2248</v>
      </c>
      <c r="K1540" s="286" t="s">
        <v>3910</v>
      </c>
    </row>
    <row r="1541" ht="42" customHeight="1" spans="1:11">
      <c r="A1541" s="246">
        <v>130</v>
      </c>
      <c r="B1541" s="289" t="s">
        <v>3938</v>
      </c>
      <c r="C1541" s="286" t="s">
        <v>3939</v>
      </c>
      <c r="D1541" s="102" t="s">
        <v>1160</v>
      </c>
      <c r="E1541" s="97" t="s">
        <v>2469</v>
      </c>
      <c r="F1541" s="290">
        <v>348</v>
      </c>
      <c r="G1541" s="290">
        <v>348</v>
      </c>
      <c r="H1541" s="208">
        <v>45078</v>
      </c>
      <c r="I1541" s="208">
        <v>45413</v>
      </c>
      <c r="J1541" s="102" t="s">
        <v>2248</v>
      </c>
      <c r="K1541" s="286" t="s">
        <v>3910</v>
      </c>
    </row>
    <row r="1542" ht="42" customHeight="1" spans="1:11">
      <c r="A1542" s="246">
        <v>131</v>
      </c>
      <c r="B1542" s="288" t="s">
        <v>3940</v>
      </c>
      <c r="C1542" s="286" t="s">
        <v>3914</v>
      </c>
      <c r="D1542" s="102" t="s">
        <v>3941</v>
      </c>
      <c r="E1542" s="97" t="s">
        <v>2483</v>
      </c>
      <c r="F1542" s="290">
        <v>238</v>
      </c>
      <c r="G1542" s="290">
        <v>238</v>
      </c>
      <c r="H1542" s="208">
        <v>45444</v>
      </c>
      <c r="I1542" s="208">
        <v>45992</v>
      </c>
      <c r="J1542" s="102" t="s">
        <v>2248</v>
      </c>
      <c r="K1542" s="286" t="s">
        <v>3910</v>
      </c>
    </row>
    <row r="1543" ht="42" customHeight="1" spans="1:11">
      <c r="A1543" s="246">
        <v>132</v>
      </c>
      <c r="B1543" s="288" t="s">
        <v>3942</v>
      </c>
      <c r="C1543" s="286" t="s">
        <v>3932</v>
      </c>
      <c r="D1543" s="102" t="s">
        <v>3941</v>
      </c>
      <c r="E1543" s="97" t="s">
        <v>1818</v>
      </c>
      <c r="F1543" s="290">
        <v>164</v>
      </c>
      <c r="G1543" s="290">
        <v>164</v>
      </c>
      <c r="H1543" s="208">
        <v>45444</v>
      </c>
      <c r="I1543" s="208">
        <v>45992</v>
      </c>
      <c r="J1543" s="102" t="s">
        <v>2248</v>
      </c>
      <c r="K1543" s="286" t="s">
        <v>3910</v>
      </c>
    </row>
    <row r="1544" ht="42" customHeight="1" spans="1:11">
      <c r="A1544" s="246">
        <v>133</v>
      </c>
      <c r="B1544" s="288" t="s">
        <v>3943</v>
      </c>
      <c r="C1544" s="286" t="s">
        <v>3932</v>
      </c>
      <c r="D1544" s="102" t="s">
        <v>3941</v>
      </c>
      <c r="E1544" s="97" t="s">
        <v>2473</v>
      </c>
      <c r="F1544" s="290">
        <v>164</v>
      </c>
      <c r="G1544" s="290">
        <v>164</v>
      </c>
      <c r="H1544" s="208">
        <v>45444</v>
      </c>
      <c r="I1544" s="208">
        <v>45992</v>
      </c>
      <c r="J1544" s="102" t="s">
        <v>2248</v>
      </c>
      <c r="K1544" s="286" t="s">
        <v>3910</v>
      </c>
    </row>
    <row r="1545" ht="43" customHeight="1" spans="1:11">
      <c r="A1545" s="246">
        <v>134</v>
      </c>
      <c r="B1545" s="288" t="s">
        <v>3944</v>
      </c>
      <c r="C1545" s="286" t="s">
        <v>3912</v>
      </c>
      <c r="D1545" s="102" t="s">
        <v>3941</v>
      </c>
      <c r="E1545" s="97" t="s">
        <v>1930</v>
      </c>
      <c r="F1545" s="290">
        <v>378</v>
      </c>
      <c r="G1545" s="290">
        <v>378</v>
      </c>
      <c r="H1545" s="208">
        <v>45444</v>
      </c>
      <c r="I1545" s="208">
        <v>45992</v>
      </c>
      <c r="J1545" s="102" t="s">
        <v>2248</v>
      </c>
      <c r="K1545" s="286" t="s">
        <v>3910</v>
      </c>
    </row>
    <row r="1546" ht="71" customHeight="1" spans="1:11">
      <c r="A1546" s="246">
        <v>135</v>
      </c>
      <c r="B1546" s="292" t="s">
        <v>3945</v>
      </c>
      <c r="C1546" s="62" t="s">
        <v>3946</v>
      </c>
      <c r="D1546" s="27" t="s">
        <v>1774</v>
      </c>
      <c r="E1546" s="97" t="s">
        <v>3449</v>
      </c>
      <c r="F1546" s="97">
        <v>21600</v>
      </c>
      <c r="G1546" s="97">
        <v>20000</v>
      </c>
      <c r="H1546" s="208">
        <v>43952</v>
      </c>
      <c r="I1546" s="208">
        <v>45992</v>
      </c>
      <c r="J1546" s="97" t="s">
        <v>597</v>
      </c>
      <c r="K1546" s="107" t="s">
        <v>3947</v>
      </c>
    </row>
    <row r="1547" ht="47" customHeight="1" spans="1:11">
      <c r="A1547" s="246">
        <v>136</v>
      </c>
      <c r="B1547" s="292" t="s">
        <v>3948</v>
      </c>
      <c r="C1547" s="62" t="s">
        <v>3949</v>
      </c>
      <c r="D1547" s="27" t="s">
        <v>767</v>
      </c>
      <c r="E1547" s="97" t="s">
        <v>1863</v>
      </c>
      <c r="F1547" s="97">
        <v>6000</v>
      </c>
      <c r="G1547" s="97">
        <v>6000</v>
      </c>
      <c r="H1547" s="208">
        <v>44531</v>
      </c>
      <c r="I1547" s="208">
        <v>44896</v>
      </c>
      <c r="J1547" s="97" t="s">
        <v>597</v>
      </c>
      <c r="K1547" s="107" t="s">
        <v>3947</v>
      </c>
    </row>
    <row r="1548" ht="62" customHeight="1" spans="1:11">
      <c r="A1548" s="246">
        <v>137</v>
      </c>
      <c r="B1548" s="101" t="s">
        <v>3950</v>
      </c>
      <c r="C1548" s="62" t="s">
        <v>3951</v>
      </c>
      <c r="D1548" s="27" t="s">
        <v>1774</v>
      </c>
      <c r="E1548" s="97" t="s">
        <v>3449</v>
      </c>
      <c r="F1548" s="97">
        <v>15800</v>
      </c>
      <c r="G1548" s="97">
        <v>15800</v>
      </c>
      <c r="H1548" s="208">
        <v>44743</v>
      </c>
      <c r="I1548" s="208">
        <v>45992</v>
      </c>
      <c r="J1548" s="97" t="s">
        <v>597</v>
      </c>
      <c r="K1548" s="107" t="s">
        <v>3947</v>
      </c>
    </row>
    <row r="1549" ht="61" customHeight="1" spans="1:11">
      <c r="A1549" s="246">
        <v>138</v>
      </c>
      <c r="B1549" s="101" t="s">
        <v>3952</v>
      </c>
      <c r="C1549" s="62" t="s">
        <v>3953</v>
      </c>
      <c r="D1549" s="27" t="s">
        <v>1774</v>
      </c>
      <c r="E1549" s="97" t="s">
        <v>3449</v>
      </c>
      <c r="F1549" s="97">
        <v>20000</v>
      </c>
      <c r="G1549" s="97">
        <v>20000</v>
      </c>
      <c r="H1549" s="208">
        <v>44531</v>
      </c>
      <c r="I1549" s="208">
        <v>45992</v>
      </c>
      <c r="J1549" s="97" t="s">
        <v>597</v>
      </c>
      <c r="K1549" s="107" t="s">
        <v>3947</v>
      </c>
    </row>
    <row r="1550" ht="57" customHeight="1" spans="1:11">
      <c r="A1550" s="246">
        <v>139</v>
      </c>
      <c r="B1550" s="101" t="s">
        <v>3954</v>
      </c>
      <c r="C1550" s="62" t="s">
        <v>3955</v>
      </c>
      <c r="D1550" s="27" t="s">
        <v>644</v>
      </c>
      <c r="E1550" s="97" t="s">
        <v>1863</v>
      </c>
      <c r="F1550" s="97">
        <v>4000</v>
      </c>
      <c r="G1550" s="97">
        <v>4000</v>
      </c>
      <c r="H1550" s="208">
        <v>45474</v>
      </c>
      <c r="I1550" s="208">
        <v>45992</v>
      </c>
      <c r="J1550" s="97" t="s">
        <v>621</v>
      </c>
      <c r="K1550" s="107" t="s">
        <v>3947</v>
      </c>
    </row>
    <row r="1551" ht="83" customHeight="1" spans="1:11">
      <c r="A1551" s="246">
        <v>140</v>
      </c>
      <c r="B1551" s="101" t="s">
        <v>3956</v>
      </c>
      <c r="C1551" s="62" t="s">
        <v>3957</v>
      </c>
      <c r="D1551" s="27" t="s">
        <v>604</v>
      </c>
      <c r="E1551" s="97" t="s">
        <v>1863</v>
      </c>
      <c r="F1551" s="97">
        <v>4000</v>
      </c>
      <c r="G1551" s="97">
        <v>4000</v>
      </c>
      <c r="H1551" s="208">
        <v>44896</v>
      </c>
      <c r="I1551" s="208">
        <v>45992</v>
      </c>
      <c r="J1551" s="97" t="s">
        <v>621</v>
      </c>
      <c r="K1551" s="107" t="s">
        <v>3947</v>
      </c>
    </row>
    <row r="1552" ht="45" customHeight="1" spans="1:11">
      <c r="A1552" s="246">
        <v>141</v>
      </c>
      <c r="B1552" s="101" t="s">
        <v>3958</v>
      </c>
      <c r="C1552" s="62" t="s">
        <v>3959</v>
      </c>
      <c r="D1552" s="27" t="s">
        <v>1774</v>
      </c>
      <c r="E1552" s="97" t="s">
        <v>1863</v>
      </c>
      <c r="F1552" s="97">
        <v>8000</v>
      </c>
      <c r="G1552" s="97">
        <v>8000</v>
      </c>
      <c r="H1552" s="208">
        <v>44348</v>
      </c>
      <c r="I1552" s="208">
        <v>45809</v>
      </c>
      <c r="J1552" s="97" t="s">
        <v>621</v>
      </c>
      <c r="K1552" s="107" t="s">
        <v>3947</v>
      </c>
    </row>
    <row r="1553" ht="54" customHeight="1" spans="1:11">
      <c r="A1553" s="246">
        <v>142</v>
      </c>
      <c r="B1553" s="101" t="s">
        <v>3960</v>
      </c>
      <c r="C1553" s="62" t="s">
        <v>3961</v>
      </c>
      <c r="D1553" s="27" t="s">
        <v>604</v>
      </c>
      <c r="E1553" s="97" t="s">
        <v>1863</v>
      </c>
      <c r="F1553" s="97">
        <v>1500</v>
      </c>
      <c r="G1553" s="97">
        <v>1500</v>
      </c>
      <c r="H1553" s="208">
        <v>45261</v>
      </c>
      <c r="I1553" s="208">
        <v>45809</v>
      </c>
      <c r="J1553" s="97" t="s">
        <v>621</v>
      </c>
      <c r="K1553" s="107" t="s">
        <v>3947</v>
      </c>
    </row>
    <row r="1554" ht="66" customHeight="1" spans="1:11">
      <c r="A1554" s="246">
        <v>143</v>
      </c>
      <c r="B1554" s="101" t="s">
        <v>3962</v>
      </c>
      <c r="C1554" s="62" t="s">
        <v>3963</v>
      </c>
      <c r="D1554" s="27" t="s">
        <v>604</v>
      </c>
      <c r="E1554" s="97" t="s">
        <v>1863</v>
      </c>
      <c r="F1554" s="97">
        <v>4000</v>
      </c>
      <c r="G1554" s="97">
        <v>4000</v>
      </c>
      <c r="H1554" s="208">
        <v>45261</v>
      </c>
      <c r="I1554" s="208">
        <v>45809</v>
      </c>
      <c r="J1554" s="97" t="s">
        <v>621</v>
      </c>
      <c r="K1554" s="107" t="s">
        <v>3947</v>
      </c>
    </row>
    <row r="1555" ht="62" customHeight="1" spans="1:11">
      <c r="A1555" s="246">
        <v>144</v>
      </c>
      <c r="B1555" s="101" t="s">
        <v>3964</v>
      </c>
      <c r="C1555" s="62" t="s">
        <v>3965</v>
      </c>
      <c r="D1555" s="27" t="s">
        <v>604</v>
      </c>
      <c r="E1555" s="97" t="s">
        <v>1863</v>
      </c>
      <c r="F1555" s="97">
        <v>4000</v>
      </c>
      <c r="G1555" s="97">
        <v>4000</v>
      </c>
      <c r="H1555" s="208">
        <v>45261</v>
      </c>
      <c r="I1555" s="208">
        <v>45809</v>
      </c>
      <c r="J1555" s="97" t="s">
        <v>621</v>
      </c>
      <c r="K1555" s="107" t="s">
        <v>3947</v>
      </c>
    </row>
    <row r="1556" ht="50" customHeight="1" spans="1:11">
      <c r="A1556" s="246">
        <v>145</v>
      </c>
      <c r="B1556" s="101" t="s">
        <v>3966</v>
      </c>
      <c r="C1556" s="293" t="s">
        <v>3967</v>
      </c>
      <c r="D1556" s="294" t="s">
        <v>767</v>
      </c>
      <c r="E1556" s="294" t="s">
        <v>1818</v>
      </c>
      <c r="F1556" s="294">
        <v>3400</v>
      </c>
      <c r="G1556" s="295">
        <v>3400</v>
      </c>
      <c r="H1556" s="296">
        <v>44197</v>
      </c>
      <c r="I1556" s="296">
        <v>44896</v>
      </c>
      <c r="J1556" s="332" t="s">
        <v>2248</v>
      </c>
      <c r="K1556" s="333" t="s">
        <v>3968</v>
      </c>
    </row>
    <row r="1557" ht="45" spans="1:11">
      <c r="A1557" s="246">
        <v>146</v>
      </c>
      <c r="B1557" s="101" t="s">
        <v>3969</v>
      </c>
      <c r="C1557" s="297" t="s">
        <v>3970</v>
      </c>
      <c r="D1557" s="269" t="s">
        <v>595</v>
      </c>
      <c r="E1557" s="97" t="s">
        <v>3971</v>
      </c>
      <c r="F1557" s="294">
        <v>720</v>
      </c>
      <c r="G1557" s="257">
        <v>720</v>
      </c>
      <c r="H1557" s="296">
        <v>44409</v>
      </c>
      <c r="I1557" s="296">
        <v>45139</v>
      </c>
      <c r="J1557" s="332" t="s">
        <v>2248</v>
      </c>
      <c r="K1557" s="333" t="s">
        <v>3972</v>
      </c>
    </row>
    <row r="1558" ht="43" customHeight="1" spans="1:11">
      <c r="A1558" s="246">
        <v>147</v>
      </c>
      <c r="B1558" s="298" t="s">
        <v>3973</v>
      </c>
      <c r="C1558" s="299" t="s">
        <v>3974</v>
      </c>
      <c r="D1558" s="300" t="s">
        <v>595</v>
      </c>
      <c r="E1558" s="301" t="s">
        <v>3975</v>
      </c>
      <c r="F1558" s="300">
        <v>1200</v>
      </c>
      <c r="G1558" s="300">
        <v>1200</v>
      </c>
      <c r="H1558" s="302">
        <v>44835</v>
      </c>
      <c r="I1558" s="302">
        <v>45931</v>
      </c>
      <c r="J1558" s="301" t="s">
        <v>2248</v>
      </c>
      <c r="K1558" s="333" t="s">
        <v>3976</v>
      </c>
    </row>
    <row r="1559" ht="22.5" spans="1:11">
      <c r="A1559" s="246">
        <v>148</v>
      </c>
      <c r="B1559" s="101" t="s">
        <v>3977</v>
      </c>
      <c r="C1559" s="134" t="s">
        <v>3978</v>
      </c>
      <c r="D1559" s="102" t="s">
        <v>1160</v>
      </c>
      <c r="E1559" s="102" t="s">
        <v>620</v>
      </c>
      <c r="F1559" s="303">
        <v>500</v>
      </c>
      <c r="G1559" s="303">
        <v>500</v>
      </c>
      <c r="H1559" s="202">
        <v>45200</v>
      </c>
      <c r="I1559" s="202">
        <v>45566</v>
      </c>
      <c r="J1559" s="102" t="s">
        <v>597</v>
      </c>
      <c r="K1559" s="333" t="s">
        <v>3979</v>
      </c>
    </row>
    <row r="1560" ht="63" customHeight="1" spans="1:11">
      <c r="A1560" s="246">
        <v>149</v>
      </c>
      <c r="B1560" s="101" t="s">
        <v>3980</v>
      </c>
      <c r="C1560" s="304" t="s">
        <v>3981</v>
      </c>
      <c r="D1560" s="102" t="s">
        <v>767</v>
      </c>
      <c r="E1560" s="102" t="s">
        <v>620</v>
      </c>
      <c r="F1560" s="303">
        <v>4000</v>
      </c>
      <c r="G1560" s="303">
        <v>4000</v>
      </c>
      <c r="H1560" s="202">
        <v>44470</v>
      </c>
      <c r="I1560" s="202">
        <v>44835</v>
      </c>
      <c r="J1560" s="102" t="s">
        <v>597</v>
      </c>
      <c r="K1560" s="333" t="s">
        <v>3979</v>
      </c>
    </row>
    <row r="1561" ht="45" customHeight="1" spans="1:11">
      <c r="A1561" s="246">
        <v>150</v>
      </c>
      <c r="B1561" s="101" t="s">
        <v>3982</v>
      </c>
      <c r="C1561" s="299" t="s">
        <v>3983</v>
      </c>
      <c r="D1561" s="102" t="s">
        <v>767</v>
      </c>
      <c r="E1561" s="102" t="s">
        <v>620</v>
      </c>
      <c r="F1561" s="263">
        <v>800</v>
      </c>
      <c r="G1561" s="263">
        <v>800</v>
      </c>
      <c r="H1561" s="208">
        <v>44470</v>
      </c>
      <c r="I1561" s="208">
        <v>44835</v>
      </c>
      <c r="J1561" s="97" t="s">
        <v>597</v>
      </c>
      <c r="K1561" s="333" t="s">
        <v>3979</v>
      </c>
    </row>
    <row r="1562" ht="32" customHeight="1" spans="1:11">
      <c r="A1562" s="246">
        <v>151</v>
      </c>
      <c r="B1562" s="101" t="s">
        <v>3984</v>
      </c>
      <c r="C1562" s="107" t="s">
        <v>3985</v>
      </c>
      <c r="D1562" s="275" t="s">
        <v>1160</v>
      </c>
      <c r="E1562" s="275" t="s">
        <v>620</v>
      </c>
      <c r="F1562" s="305">
        <v>400</v>
      </c>
      <c r="G1562" s="305">
        <v>400</v>
      </c>
      <c r="H1562" s="306">
        <v>45200</v>
      </c>
      <c r="I1562" s="306">
        <v>45566</v>
      </c>
      <c r="J1562" s="275" t="s">
        <v>597</v>
      </c>
      <c r="K1562" s="333" t="s">
        <v>3979</v>
      </c>
    </row>
    <row r="1563" ht="57" customHeight="1" spans="1:11">
      <c r="A1563" s="246">
        <v>152</v>
      </c>
      <c r="B1563" s="101" t="s">
        <v>3986</v>
      </c>
      <c r="C1563" s="299" t="s">
        <v>3987</v>
      </c>
      <c r="D1563" s="97" t="s">
        <v>1736</v>
      </c>
      <c r="E1563" s="97" t="s">
        <v>1818</v>
      </c>
      <c r="F1563" s="263">
        <v>2000</v>
      </c>
      <c r="G1563" s="263">
        <v>2000</v>
      </c>
      <c r="H1563" s="307" t="s">
        <v>3988</v>
      </c>
      <c r="I1563" s="307" t="s">
        <v>3989</v>
      </c>
      <c r="J1563" s="97" t="s">
        <v>597</v>
      </c>
      <c r="K1563" s="333" t="s">
        <v>3990</v>
      </c>
    </row>
    <row r="1564" s="15" customFormat="1" ht="45" spans="1:11">
      <c r="A1564" s="246">
        <v>153</v>
      </c>
      <c r="B1564" s="101" t="s">
        <v>3991</v>
      </c>
      <c r="C1564" s="286" t="s">
        <v>3992</v>
      </c>
      <c r="D1564" s="47" t="s">
        <v>1774</v>
      </c>
      <c r="E1564" s="286" t="s">
        <v>3993</v>
      </c>
      <c r="F1564" s="118">
        <v>800</v>
      </c>
      <c r="G1564" s="102">
        <v>800</v>
      </c>
      <c r="H1564" s="202">
        <v>44470</v>
      </c>
      <c r="I1564" s="202">
        <v>45931</v>
      </c>
      <c r="J1564" s="102" t="s">
        <v>621</v>
      </c>
      <c r="K1564" s="334" t="s">
        <v>3994</v>
      </c>
    </row>
    <row r="1565" spans="2:6">
      <c r="B1565" s="17">
        <v>86</v>
      </c>
      <c r="F1565" s="1">
        <v>149.25</v>
      </c>
    </row>
    <row r="1566" spans="6:6">
      <c r="F1566" s="308" t="s">
        <v>3995</v>
      </c>
    </row>
    <row r="1567" ht="23" customHeight="1" spans="1:11">
      <c r="A1567" s="309"/>
      <c r="B1567" s="310" t="s">
        <v>3996</v>
      </c>
      <c r="C1567" s="310"/>
      <c r="D1567" s="309"/>
      <c r="E1567" s="309"/>
      <c r="F1567" s="309" t="s">
        <v>3997</v>
      </c>
      <c r="G1567" s="309"/>
      <c r="H1567" s="309"/>
      <c r="I1567" s="309"/>
      <c r="J1567" s="309"/>
      <c r="K1567" s="335"/>
    </row>
    <row r="1568" ht="36" customHeight="1" spans="1:11">
      <c r="A1568" s="311">
        <v>1</v>
      </c>
      <c r="B1568" s="311" t="s">
        <v>3998</v>
      </c>
      <c r="C1568" s="311" t="s">
        <v>3999</v>
      </c>
      <c r="D1568" s="312" t="s">
        <v>595</v>
      </c>
      <c r="E1568" s="311" t="s">
        <v>717</v>
      </c>
      <c r="F1568" s="313">
        <v>1650</v>
      </c>
      <c r="G1568" s="313">
        <v>1650</v>
      </c>
      <c r="H1568" s="314">
        <v>44227</v>
      </c>
      <c r="I1568" s="314">
        <v>46022</v>
      </c>
      <c r="J1568" s="311" t="s">
        <v>4000</v>
      </c>
      <c r="K1568" s="311" t="s">
        <v>4001</v>
      </c>
    </row>
    <row r="1569" ht="40" customHeight="1" spans="1:11">
      <c r="A1569" s="311">
        <v>2</v>
      </c>
      <c r="B1569" s="315" t="s">
        <v>4002</v>
      </c>
      <c r="C1569" s="311" t="s">
        <v>4003</v>
      </c>
      <c r="D1569" s="311" t="s">
        <v>638</v>
      </c>
      <c r="E1569" s="311" t="s">
        <v>2399</v>
      </c>
      <c r="F1569" s="313">
        <v>960</v>
      </c>
      <c r="G1569" s="313">
        <v>960</v>
      </c>
      <c r="H1569" s="314">
        <v>44927</v>
      </c>
      <c r="I1569" s="314">
        <v>46022</v>
      </c>
      <c r="J1569" s="311" t="s">
        <v>4000</v>
      </c>
      <c r="K1569" s="311" t="s">
        <v>4001</v>
      </c>
    </row>
    <row r="1570" ht="40" customHeight="1" spans="1:11">
      <c r="A1570" s="311">
        <v>3</v>
      </c>
      <c r="B1570" s="311" t="s">
        <v>4004</v>
      </c>
      <c r="C1570" s="311" t="s">
        <v>4005</v>
      </c>
      <c r="D1570" s="311" t="s">
        <v>595</v>
      </c>
      <c r="E1570" s="311" t="s">
        <v>4006</v>
      </c>
      <c r="F1570" s="313">
        <v>10000</v>
      </c>
      <c r="G1570" s="313">
        <v>10000</v>
      </c>
      <c r="H1570" s="314">
        <v>44227</v>
      </c>
      <c r="I1570" s="314">
        <v>46022</v>
      </c>
      <c r="J1570" s="311" t="s">
        <v>4000</v>
      </c>
      <c r="K1570" s="311" t="s">
        <v>4001</v>
      </c>
    </row>
    <row r="1571" ht="54" customHeight="1" spans="1:11">
      <c r="A1571" s="311">
        <v>4</v>
      </c>
      <c r="B1571" s="311" t="s">
        <v>4007</v>
      </c>
      <c r="C1571" s="311" t="s">
        <v>4008</v>
      </c>
      <c r="D1571" s="311" t="s">
        <v>595</v>
      </c>
      <c r="E1571" s="311" t="s">
        <v>4009</v>
      </c>
      <c r="F1571" s="313">
        <v>1700</v>
      </c>
      <c r="G1571" s="313">
        <v>1700</v>
      </c>
      <c r="H1571" s="314">
        <v>44227</v>
      </c>
      <c r="I1571" s="314">
        <v>46022</v>
      </c>
      <c r="J1571" s="311" t="s">
        <v>4010</v>
      </c>
      <c r="K1571" s="311" t="s">
        <v>4001</v>
      </c>
    </row>
    <row r="1572" ht="54" customHeight="1" spans="1:11">
      <c r="A1572" s="311">
        <v>5</v>
      </c>
      <c r="B1572" s="315" t="s">
        <v>4011</v>
      </c>
      <c r="C1572" s="311" t="s">
        <v>4012</v>
      </c>
      <c r="D1572" s="311" t="s">
        <v>595</v>
      </c>
      <c r="E1572" s="311" t="s">
        <v>4013</v>
      </c>
      <c r="F1572" s="313">
        <v>400</v>
      </c>
      <c r="G1572" s="313">
        <v>400</v>
      </c>
      <c r="H1572" s="314">
        <v>44227</v>
      </c>
      <c r="I1572" s="314">
        <v>46022</v>
      </c>
      <c r="J1572" s="311" t="s">
        <v>4010</v>
      </c>
      <c r="K1572" s="311" t="s">
        <v>4001</v>
      </c>
    </row>
    <row r="1573" ht="57" customHeight="1" spans="1:11">
      <c r="A1573" s="311">
        <v>6</v>
      </c>
      <c r="B1573" s="315" t="s">
        <v>4014</v>
      </c>
      <c r="C1573" s="103" t="s">
        <v>4015</v>
      </c>
      <c r="D1573" s="315" t="s">
        <v>4016</v>
      </c>
      <c r="E1573" s="315" t="s">
        <v>4006</v>
      </c>
      <c r="F1573" s="315">
        <v>38815.47</v>
      </c>
      <c r="G1573" s="315">
        <v>38815.47</v>
      </c>
      <c r="H1573" s="314">
        <v>44592</v>
      </c>
      <c r="I1573" s="314">
        <v>46357</v>
      </c>
      <c r="J1573" s="311" t="s">
        <v>4017</v>
      </c>
      <c r="K1573" s="311" t="s">
        <v>4001</v>
      </c>
    </row>
    <row r="1574" ht="37" customHeight="1" spans="1:11">
      <c r="A1574" s="311">
        <v>7</v>
      </c>
      <c r="B1574" s="311" t="s">
        <v>4018</v>
      </c>
      <c r="C1574" s="311" t="s">
        <v>4019</v>
      </c>
      <c r="D1574" s="312" t="s">
        <v>4020</v>
      </c>
      <c r="E1574" s="311" t="s">
        <v>4021</v>
      </c>
      <c r="F1574" s="313">
        <v>1500</v>
      </c>
      <c r="G1574" s="313">
        <v>1500</v>
      </c>
      <c r="H1574" s="314">
        <v>44957</v>
      </c>
      <c r="I1574" s="314">
        <v>46022</v>
      </c>
      <c r="J1574" s="311" t="s">
        <v>4000</v>
      </c>
      <c r="K1574" s="311" t="s">
        <v>4001</v>
      </c>
    </row>
    <row r="1575" ht="37" customHeight="1" spans="1:11">
      <c r="A1575" s="311">
        <v>8</v>
      </c>
      <c r="B1575" s="311" t="s">
        <v>4022</v>
      </c>
      <c r="C1575" s="311" t="s">
        <v>4023</v>
      </c>
      <c r="D1575" s="312" t="s">
        <v>4020</v>
      </c>
      <c r="E1575" s="311" t="s">
        <v>4024</v>
      </c>
      <c r="F1575" s="313">
        <v>6000</v>
      </c>
      <c r="G1575" s="313">
        <v>6000</v>
      </c>
      <c r="H1575" s="314">
        <v>44957</v>
      </c>
      <c r="I1575" s="314">
        <v>46022</v>
      </c>
      <c r="J1575" s="311" t="s">
        <v>4000</v>
      </c>
      <c r="K1575" s="311" t="s">
        <v>4001</v>
      </c>
    </row>
    <row r="1576" ht="37" customHeight="1" spans="1:11">
      <c r="A1576" s="311">
        <v>9</v>
      </c>
      <c r="B1576" s="311" t="s">
        <v>4025</v>
      </c>
      <c r="C1576" s="311" t="s">
        <v>4026</v>
      </c>
      <c r="D1576" s="312" t="s">
        <v>4027</v>
      </c>
      <c r="E1576" s="311" t="s">
        <v>4024</v>
      </c>
      <c r="F1576" s="313">
        <v>3600</v>
      </c>
      <c r="G1576" s="313">
        <v>3600</v>
      </c>
      <c r="H1576" s="314">
        <v>44592</v>
      </c>
      <c r="I1576" s="314">
        <v>46022</v>
      </c>
      <c r="J1576" s="311" t="s">
        <v>4000</v>
      </c>
      <c r="K1576" s="311" t="s">
        <v>4001</v>
      </c>
    </row>
    <row r="1577" ht="43" customHeight="1" spans="1:11">
      <c r="A1577" s="311">
        <v>10</v>
      </c>
      <c r="B1577" s="311" t="s">
        <v>4028</v>
      </c>
      <c r="C1577" s="311" t="s">
        <v>4029</v>
      </c>
      <c r="D1577" s="311" t="s">
        <v>595</v>
      </c>
      <c r="E1577" s="311" t="s">
        <v>4030</v>
      </c>
      <c r="F1577" s="313">
        <v>180</v>
      </c>
      <c r="G1577" s="313">
        <v>180</v>
      </c>
      <c r="H1577" s="314">
        <v>44227</v>
      </c>
      <c r="I1577" s="314">
        <v>46022</v>
      </c>
      <c r="J1577" s="311" t="s">
        <v>4000</v>
      </c>
      <c r="K1577" s="311" t="s">
        <v>4001</v>
      </c>
    </row>
    <row r="1578" ht="49" customHeight="1" spans="1:11">
      <c r="A1578" s="311">
        <v>11</v>
      </c>
      <c r="B1578" s="315" t="s">
        <v>4031</v>
      </c>
      <c r="C1578" s="311" t="s">
        <v>4032</v>
      </c>
      <c r="D1578" s="312" t="s">
        <v>595</v>
      </c>
      <c r="E1578" s="311" t="s">
        <v>4024</v>
      </c>
      <c r="F1578" s="313">
        <v>41000</v>
      </c>
      <c r="G1578" s="313">
        <v>41000</v>
      </c>
      <c r="H1578" s="314">
        <v>44227</v>
      </c>
      <c r="I1578" s="314">
        <v>46022</v>
      </c>
      <c r="J1578" s="311" t="s">
        <v>4000</v>
      </c>
      <c r="K1578" s="311" t="s">
        <v>4001</v>
      </c>
    </row>
    <row r="1579" ht="43" customHeight="1" spans="1:11">
      <c r="A1579" s="311">
        <v>12</v>
      </c>
      <c r="B1579" s="316" t="s">
        <v>4033</v>
      </c>
      <c r="C1579" s="316" t="s">
        <v>4034</v>
      </c>
      <c r="D1579" s="312" t="s">
        <v>595</v>
      </c>
      <c r="E1579" s="311" t="s">
        <v>4024</v>
      </c>
      <c r="F1579" s="313">
        <v>3973</v>
      </c>
      <c r="G1579" s="313">
        <v>3973</v>
      </c>
      <c r="H1579" s="314">
        <v>44227</v>
      </c>
      <c r="I1579" s="314">
        <v>46022</v>
      </c>
      <c r="J1579" s="311" t="s">
        <v>4000</v>
      </c>
      <c r="K1579" s="311" t="s">
        <v>4001</v>
      </c>
    </row>
    <row r="1580" ht="43" customHeight="1" spans="1:11">
      <c r="A1580" s="311">
        <v>13</v>
      </c>
      <c r="B1580" s="316" t="s">
        <v>4035</v>
      </c>
      <c r="C1580" s="316" t="s">
        <v>4036</v>
      </c>
      <c r="D1580" s="312" t="s">
        <v>1160</v>
      </c>
      <c r="E1580" s="311" t="s">
        <v>1863</v>
      </c>
      <c r="F1580" s="313">
        <v>920</v>
      </c>
      <c r="G1580" s="313">
        <v>920</v>
      </c>
      <c r="H1580" s="314">
        <v>44927</v>
      </c>
      <c r="I1580" s="314">
        <v>45627</v>
      </c>
      <c r="J1580" s="311" t="s">
        <v>4000</v>
      </c>
      <c r="K1580" s="311" t="s">
        <v>4001</v>
      </c>
    </row>
    <row r="1581" ht="43" customHeight="1" spans="1:11">
      <c r="A1581" s="311">
        <v>14</v>
      </c>
      <c r="B1581" s="223" t="s">
        <v>4037</v>
      </c>
      <c r="C1581" s="223" t="s">
        <v>4038</v>
      </c>
      <c r="D1581" s="312" t="s">
        <v>595</v>
      </c>
      <c r="E1581" s="311" t="s">
        <v>1863</v>
      </c>
      <c r="F1581" s="313">
        <v>8000</v>
      </c>
      <c r="G1581" s="313">
        <v>8000</v>
      </c>
      <c r="H1581" s="314">
        <v>44227</v>
      </c>
      <c r="I1581" s="314">
        <v>46022</v>
      </c>
      <c r="J1581" s="311" t="s">
        <v>4000</v>
      </c>
      <c r="K1581" s="311" t="s">
        <v>4001</v>
      </c>
    </row>
    <row r="1582" ht="25" customHeight="1" spans="1:11">
      <c r="A1582" s="317"/>
      <c r="B1582" s="318" t="s">
        <v>4039</v>
      </c>
      <c r="C1582" s="317"/>
      <c r="D1582" s="317"/>
      <c r="E1582" s="317"/>
      <c r="F1582" s="317" t="s">
        <v>4040</v>
      </c>
      <c r="G1582" s="317"/>
      <c r="H1582" s="317"/>
      <c r="I1582" s="317"/>
      <c r="J1582" s="317"/>
      <c r="K1582" s="336"/>
    </row>
    <row r="1583" ht="27" customHeight="1" spans="1:11">
      <c r="A1583" s="311">
        <v>15</v>
      </c>
      <c r="B1583" s="311" t="s">
        <v>4041</v>
      </c>
      <c r="C1583" s="311" t="s">
        <v>4042</v>
      </c>
      <c r="D1583" s="312" t="s">
        <v>595</v>
      </c>
      <c r="E1583" s="311" t="s">
        <v>4024</v>
      </c>
      <c r="F1583" s="313">
        <v>3130</v>
      </c>
      <c r="G1583" s="313">
        <v>3130</v>
      </c>
      <c r="H1583" s="314">
        <v>44227</v>
      </c>
      <c r="I1583" s="314">
        <v>46022</v>
      </c>
      <c r="J1583" s="311" t="s">
        <v>4010</v>
      </c>
      <c r="K1583" s="311" t="s">
        <v>4001</v>
      </c>
    </row>
    <row r="1584" ht="27" customHeight="1" spans="1:11">
      <c r="A1584" s="311">
        <v>16</v>
      </c>
      <c r="B1584" s="315" t="s">
        <v>4043</v>
      </c>
      <c r="C1584" s="311" t="s">
        <v>4044</v>
      </c>
      <c r="D1584" s="312" t="s">
        <v>595</v>
      </c>
      <c r="E1584" s="311" t="s">
        <v>4045</v>
      </c>
      <c r="F1584" s="313">
        <f>113.96*16*5</f>
        <v>9116.8</v>
      </c>
      <c r="G1584" s="313">
        <f>113.96*16*5</f>
        <v>9116.8</v>
      </c>
      <c r="H1584" s="314">
        <v>44227</v>
      </c>
      <c r="I1584" s="314">
        <v>46022</v>
      </c>
      <c r="J1584" s="311" t="s">
        <v>795</v>
      </c>
      <c r="K1584" s="311" t="s">
        <v>4001</v>
      </c>
    </row>
    <row r="1585" ht="27" customHeight="1" spans="1:11">
      <c r="A1585" s="311">
        <v>17</v>
      </c>
      <c r="B1585" s="319" t="s">
        <v>4046</v>
      </c>
      <c r="C1585" s="320" t="s">
        <v>4047</v>
      </c>
      <c r="D1585" s="312" t="s">
        <v>595</v>
      </c>
      <c r="E1585" s="311" t="s">
        <v>4024</v>
      </c>
      <c r="F1585" s="313">
        <v>5022</v>
      </c>
      <c r="G1585" s="313">
        <v>5022</v>
      </c>
      <c r="H1585" s="314">
        <v>44227</v>
      </c>
      <c r="I1585" s="314">
        <v>45992</v>
      </c>
      <c r="J1585" s="311" t="s">
        <v>4010</v>
      </c>
      <c r="K1585" s="311" t="s">
        <v>4001</v>
      </c>
    </row>
    <row r="1586" ht="27" customHeight="1" spans="1:11">
      <c r="A1586" s="311">
        <v>18</v>
      </c>
      <c r="B1586" s="319" t="s">
        <v>4048</v>
      </c>
      <c r="C1586" s="320" t="s">
        <v>4049</v>
      </c>
      <c r="D1586" s="312" t="s">
        <v>595</v>
      </c>
      <c r="E1586" s="311" t="s">
        <v>4024</v>
      </c>
      <c r="F1586" s="321">
        <v>9937.5</v>
      </c>
      <c r="G1586" s="322">
        <v>9937.5</v>
      </c>
      <c r="H1586" s="314">
        <v>44227</v>
      </c>
      <c r="I1586" s="314">
        <v>46022</v>
      </c>
      <c r="J1586" s="311" t="s">
        <v>4000</v>
      </c>
      <c r="K1586" s="311" t="s">
        <v>4001</v>
      </c>
    </row>
    <row r="1587" customFormat="1" ht="57" customHeight="1" spans="1:11">
      <c r="A1587" s="321">
        <v>19</v>
      </c>
      <c r="B1587" s="311" t="s">
        <v>4050</v>
      </c>
      <c r="C1587" s="311" t="s">
        <v>4051</v>
      </c>
      <c r="D1587" s="312" t="s">
        <v>3860</v>
      </c>
      <c r="E1587" s="311" t="s">
        <v>4024</v>
      </c>
      <c r="F1587" s="321">
        <v>4200</v>
      </c>
      <c r="G1587" s="321">
        <v>4200</v>
      </c>
      <c r="H1587" s="314">
        <v>44227</v>
      </c>
      <c r="I1587" s="314">
        <v>46022</v>
      </c>
      <c r="J1587" s="311" t="s">
        <v>4000</v>
      </c>
      <c r="K1587" s="311" t="s">
        <v>4001</v>
      </c>
    </row>
    <row r="1588" s="11" customFormat="1" ht="55" customHeight="1" spans="1:11">
      <c r="A1588" s="311">
        <v>20</v>
      </c>
      <c r="B1588" s="323" t="s">
        <v>4052</v>
      </c>
      <c r="C1588" s="324" t="s">
        <v>4053</v>
      </c>
      <c r="D1588" s="311" t="s">
        <v>595</v>
      </c>
      <c r="E1588" s="311" t="s">
        <v>4054</v>
      </c>
      <c r="F1588" s="325">
        <v>1200</v>
      </c>
      <c r="G1588" s="325">
        <v>1200</v>
      </c>
      <c r="H1588" s="314">
        <v>44227</v>
      </c>
      <c r="I1588" s="314">
        <v>46022</v>
      </c>
      <c r="J1588" s="311" t="s">
        <v>4000</v>
      </c>
      <c r="K1588" s="311" t="s">
        <v>4001</v>
      </c>
    </row>
    <row r="1589" ht="31" customHeight="1" spans="1:11">
      <c r="A1589" s="311">
        <v>21</v>
      </c>
      <c r="B1589" s="311" t="s">
        <v>4055</v>
      </c>
      <c r="C1589" s="311" t="s">
        <v>4056</v>
      </c>
      <c r="D1589" s="311" t="s">
        <v>595</v>
      </c>
      <c r="E1589" s="55" t="s">
        <v>4006</v>
      </c>
      <c r="F1589" s="313">
        <v>1412.25</v>
      </c>
      <c r="G1589" s="313">
        <v>1412.25</v>
      </c>
      <c r="H1589" s="314">
        <v>44227</v>
      </c>
      <c r="I1589" s="314">
        <v>46022</v>
      </c>
      <c r="J1589" s="311" t="s">
        <v>4010</v>
      </c>
      <c r="K1589" s="311" t="s">
        <v>4001</v>
      </c>
    </row>
    <row r="1590" ht="31" customHeight="1" spans="1:11">
      <c r="A1590" s="311">
        <v>22</v>
      </c>
      <c r="B1590" s="311" t="s">
        <v>4057</v>
      </c>
      <c r="C1590" s="311" t="s">
        <v>4058</v>
      </c>
      <c r="D1590" s="311" t="s">
        <v>595</v>
      </c>
      <c r="E1590" s="55" t="s">
        <v>4006</v>
      </c>
      <c r="F1590" s="313">
        <v>3167</v>
      </c>
      <c r="G1590" s="313">
        <v>3167</v>
      </c>
      <c r="H1590" s="314">
        <v>44227</v>
      </c>
      <c r="I1590" s="314">
        <v>46022</v>
      </c>
      <c r="J1590" s="311" t="s">
        <v>4010</v>
      </c>
      <c r="K1590" s="311" t="s">
        <v>4001</v>
      </c>
    </row>
    <row r="1591" ht="31" customHeight="1" spans="1:11">
      <c r="A1591" s="311">
        <v>23</v>
      </c>
      <c r="B1591" s="311" t="s">
        <v>4059</v>
      </c>
      <c r="C1591" s="311" t="s">
        <v>4060</v>
      </c>
      <c r="D1591" s="311" t="s">
        <v>595</v>
      </c>
      <c r="E1591" s="55" t="s">
        <v>4061</v>
      </c>
      <c r="F1591" s="198">
        <v>500</v>
      </c>
      <c r="G1591" s="198">
        <v>500</v>
      </c>
      <c r="H1591" s="326">
        <v>44561</v>
      </c>
      <c r="I1591" s="326">
        <v>46022</v>
      </c>
      <c r="J1591" s="39" t="s">
        <v>4000</v>
      </c>
      <c r="K1591" s="69" t="s">
        <v>4001</v>
      </c>
    </row>
    <row r="1592" ht="31" customHeight="1" spans="1:11">
      <c r="A1592" s="311">
        <v>24</v>
      </c>
      <c r="B1592" s="311" t="s">
        <v>4062</v>
      </c>
      <c r="C1592" s="311" t="s">
        <v>4063</v>
      </c>
      <c r="D1592" s="311" t="s">
        <v>595</v>
      </c>
      <c r="E1592" s="55" t="s">
        <v>4006</v>
      </c>
      <c r="F1592" s="198">
        <v>10000</v>
      </c>
      <c r="G1592" s="198">
        <v>10000</v>
      </c>
      <c r="H1592" s="326">
        <v>44561</v>
      </c>
      <c r="I1592" s="326">
        <v>46022</v>
      </c>
      <c r="J1592" s="39" t="s">
        <v>4000</v>
      </c>
      <c r="K1592" s="69" t="s">
        <v>4001</v>
      </c>
    </row>
    <row r="1593" ht="31" customHeight="1" spans="1:11">
      <c r="A1593" s="311">
        <v>25</v>
      </c>
      <c r="B1593" s="311" t="s">
        <v>4064</v>
      </c>
      <c r="C1593" s="311" t="s">
        <v>4065</v>
      </c>
      <c r="D1593" s="311" t="s">
        <v>595</v>
      </c>
      <c r="E1593" s="55" t="s">
        <v>4006</v>
      </c>
      <c r="F1593" s="198">
        <v>25000</v>
      </c>
      <c r="G1593" s="198">
        <v>25000</v>
      </c>
      <c r="H1593" s="326">
        <v>44561</v>
      </c>
      <c r="I1593" s="326">
        <v>46022</v>
      </c>
      <c r="J1593" s="39" t="s">
        <v>4000</v>
      </c>
      <c r="K1593" s="69" t="s">
        <v>4001</v>
      </c>
    </row>
    <row r="1594" ht="31" customHeight="1" spans="1:11">
      <c r="A1594" s="311">
        <v>26</v>
      </c>
      <c r="B1594" s="327" t="s">
        <v>4066</v>
      </c>
      <c r="C1594" s="311" t="s">
        <v>4067</v>
      </c>
      <c r="D1594" s="311" t="s">
        <v>595</v>
      </c>
      <c r="E1594" s="55" t="s">
        <v>4068</v>
      </c>
      <c r="F1594" s="198">
        <v>400</v>
      </c>
      <c r="G1594" s="198">
        <v>400</v>
      </c>
      <c r="H1594" s="326">
        <v>44561</v>
      </c>
      <c r="I1594" s="326">
        <v>46022</v>
      </c>
      <c r="J1594" s="39" t="s">
        <v>4000</v>
      </c>
      <c r="K1594" s="69" t="s">
        <v>4001</v>
      </c>
    </row>
    <row r="1595" ht="31" customHeight="1" spans="1:11">
      <c r="A1595" s="311">
        <v>27</v>
      </c>
      <c r="B1595" s="315" t="s">
        <v>4069</v>
      </c>
      <c r="C1595" s="311" t="s">
        <v>4070</v>
      </c>
      <c r="D1595" s="311" t="s">
        <v>595</v>
      </c>
      <c r="E1595" s="311" t="s">
        <v>596</v>
      </c>
      <c r="F1595" s="313">
        <v>500</v>
      </c>
      <c r="G1595" s="313">
        <v>500</v>
      </c>
      <c r="H1595" s="314">
        <v>44227</v>
      </c>
      <c r="I1595" s="314">
        <v>46022</v>
      </c>
      <c r="J1595" s="39" t="s">
        <v>4000</v>
      </c>
      <c r="K1595" s="311" t="s">
        <v>4001</v>
      </c>
    </row>
    <row r="1596" ht="60" customHeight="1" spans="1:11">
      <c r="A1596" s="311">
        <v>28</v>
      </c>
      <c r="B1596" s="311" t="s">
        <v>4071</v>
      </c>
      <c r="C1596" s="328" t="s">
        <v>4072</v>
      </c>
      <c r="D1596" s="312" t="s">
        <v>3218</v>
      </c>
      <c r="E1596" s="311" t="s">
        <v>4073</v>
      </c>
      <c r="F1596" s="329">
        <v>15000</v>
      </c>
      <c r="G1596" s="329">
        <v>15000</v>
      </c>
      <c r="H1596" s="314">
        <v>44227</v>
      </c>
      <c r="I1596" s="314">
        <v>46022</v>
      </c>
      <c r="J1596" s="39" t="s">
        <v>4000</v>
      </c>
      <c r="K1596" s="311" t="s">
        <v>4001</v>
      </c>
    </row>
    <row r="1597" ht="42" customHeight="1" spans="1:11">
      <c r="A1597" s="311">
        <v>29</v>
      </c>
      <c r="B1597" s="311" t="s">
        <v>4074</v>
      </c>
      <c r="C1597" s="311" t="s">
        <v>4075</v>
      </c>
      <c r="D1597" s="312" t="s">
        <v>3218</v>
      </c>
      <c r="E1597" s="311" t="s">
        <v>4073</v>
      </c>
      <c r="F1597" s="313">
        <v>420</v>
      </c>
      <c r="G1597" s="313">
        <v>420</v>
      </c>
      <c r="H1597" s="314">
        <v>44227</v>
      </c>
      <c r="I1597" s="314">
        <v>46022</v>
      </c>
      <c r="J1597" s="39" t="s">
        <v>4000</v>
      </c>
      <c r="K1597" s="311" t="s">
        <v>4001</v>
      </c>
    </row>
    <row r="1598" ht="30" customHeight="1" spans="1:11">
      <c r="A1598" s="311">
        <v>30</v>
      </c>
      <c r="B1598" s="315" t="s">
        <v>4076</v>
      </c>
      <c r="C1598" s="311" t="s">
        <v>4077</v>
      </c>
      <c r="D1598" s="312" t="s">
        <v>3218</v>
      </c>
      <c r="E1598" s="311" t="s">
        <v>4073</v>
      </c>
      <c r="F1598" s="313">
        <v>300</v>
      </c>
      <c r="G1598" s="313">
        <v>300</v>
      </c>
      <c r="H1598" s="314">
        <v>44227</v>
      </c>
      <c r="I1598" s="314">
        <v>46022</v>
      </c>
      <c r="J1598" s="39" t="s">
        <v>4000</v>
      </c>
      <c r="K1598" s="311" t="s">
        <v>4001</v>
      </c>
    </row>
    <row r="1599" ht="72" customHeight="1" spans="1:11">
      <c r="A1599" s="311">
        <v>31</v>
      </c>
      <c r="B1599" s="330" t="s">
        <v>4078</v>
      </c>
      <c r="C1599" s="330" t="s">
        <v>4079</v>
      </c>
      <c r="D1599" s="312" t="s">
        <v>3860</v>
      </c>
      <c r="E1599" s="311" t="s">
        <v>4073</v>
      </c>
      <c r="F1599" s="331">
        <v>8000</v>
      </c>
      <c r="G1599" s="331">
        <v>8000</v>
      </c>
      <c r="H1599" s="314">
        <v>44227</v>
      </c>
      <c r="I1599" s="314">
        <v>46022</v>
      </c>
      <c r="J1599" s="39" t="s">
        <v>4000</v>
      </c>
      <c r="K1599" s="311" t="s">
        <v>4001</v>
      </c>
    </row>
    <row r="1600" ht="29" customHeight="1" spans="1:11">
      <c r="A1600" s="311">
        <v>32</v>
      </c>
      <c r="B1600" s="319" t="s">
        <v>4080</v>
      </c>
      <c r="C1600" s="320" t="s">
        <v>4081</v>
      </c>
      <c r="D1600" s="312" t="s">
        <v>595</v>
      </c>
      <c r="E1600" s="311" t="s">
        <v>4082</v>
      </c>
      <c r="F1600" s="313">
        <v>5000</v>
      </c>
      <c r="G1600" s="313">
        <v>5000</v>
      </c>
      <c r="H1600" s="314">
        <v>44227</v>
      </c>
      <c r="I1600" s="314">
        <v>46022</v>
      </c>
      <c r="J1600" s="39" t="s">
        <v>4000</v>
      </c>
      <c r="K1600" s="311" t="s">
        <v>4001</v>
      </c>
    </row>
    <row r="1601" ht="29" customHeight="1" spans="1:11">
      <c r="A1601" s="311">
        <v>33</v>
      </c>
      <c r="B1601" s="319" t="s">
        <v>4083</v>
      </c>
      <c r="C1601" s="320" t="s">
        <v>4084</v>
      </c>
      <c r="D1601" s="312" t="s">
        <v>595</v>
      </c>
      <c r="E1601" s="311" t="s">
        <v>4085</v>
      </c>
      <c r="F1601" s="313">
        <v>2000</v>
      </c>
      <c r="G1601" s="313">
        <v>2000</v>
      </c>
      <c r="H1601" s="314">
        <v>44562</v>
      </c>
      <c r="I1601" s="314">
        <v>45992</v>
      </c>
      <c r="J1601" s="39" t="s">
        <v>4000</v>
      </c>
      <c r="K1601" s="311" t="s">
        <v>4001</v>
      </c>
    </row>
    <row r="1602" ht="22" customHeight="1" spans="1:11">
      <c r="A1602" s="317"/>
      <c r="B1602" s="337" t="s">
        <v>4086</v>
      </c>
      <c r="C1602" s="317"/>
      <c r="D1602" s="317"/>
      <c r="E1602" s="317"/>
      <c r="F1602" s="317" t="s">
        <v>4087</v>
      </c>
      <c r="G1602" s="317"/>
      <c r="H1602" s="317"/>
      <c r="I1602" s="317"/>
      <c r="J1602" s="317"/>
      <c r="K1602" s="336"/>
    </row>
    <row r="1603" ht="42" customHeight="1" spans="1:11">
      <c r="A1603" s="311">
        <v>34</v>
      </c>
      <c r="B1603" s="311" t="s">
        <v>4088</v>
      </c>
      <c r="C1603" s="311" t="s">
        <v>4089</v>
      </c>
      <c r="D1603" s="312" t="s">
        <v>595</v>
      </c>
      <c r="E1603" s="311" t="s">
        <v>4006</v>
      </c>
      <c r="F1603" s="313">
        <v>150000</v>
      </c>
      <c r="G1603" s="313">
        <v>150000</v>
      </c>
      <c r="H1603" s="314">
        <v>44227</v>
      </c>
      <c r="I1603" s="314">
        <v>46022</v>
      </c>
      <c r="J1603" s="311" t="s">
        <v>4000</v>
      </c>
      <c r="K1603" s="311" t="s">
        <v>4001</v>
      </c>
    </row>
    <row r="1604" ht="52" customHeight="1" spans="1:11">
      <c r="A1604" s="311">
        <v>35</v>
      </c>
      <c r="B1604" s="311" t="s">
        <v>4090</v>
      </c>
      <c r="C1604" s="311" t="s">
        <v>4091</v>
      </c>
      <c r="D1604" s="312" t="s">
        <v>815</v>
      </c>
      <c r="E1604" s="311" t="s">
        <v>4006</v>
      </c>
      <c r="F1604" s="313">
        <v>1500</v>
      </c>
      <c r="G1604" s="313">
        <v>1500</v>
      </c>
      <c r="H1604" s="314">
        <v>44227</v>
      </c>
      <c r="I1604" s="314">
        <v>45291</v>
      </c>
      <c r="J1604" s="311" t="s">
        <v>4000</v>
      </c>
      <c r="K1604" s="311" t="s">
        <v>4001</v>
      </c>
    </row>
    <row r="1605" s="16" customFormat="1" ht="29" customHeight="1" spans="1:11">
      <c r="A1605" s="311">
        <v>36</v>
      </c>
      <c r="B1605" s="311" t="s">
        <v>4092</v>
      </c>
      <c r="C1605" s="311" t="s">
        <v>4093</v>
      </c>
      <c r="D1605" s="312" t="s">
        <v>595</v>
      </c>
      <c r="E1605" s="311" t="s">
        <v>4094</v>
      </c>
      <c r="F1605" s="313">
        <v>2000</v>
      </c>
      <c r="G1605" s="313">
        <v>2000</v>
      </c>
      <c r="H1605" s="314">
        <v>44227</v>
      </c>
      <c r="I1605" s="314">
        <v>46022</v>
      </c>
      <c r="J1605" s="311" t="s">
        <v>4000</v>
      </c>
      <c r="K1605" s="311" t="s">
        <v>4001</v>
      </c>
    </row>
    <row r="1606" s="16" customFormat="1" ht="32" customHeight="1" spans="1:11">
      <c r="A1606" s="311">
        <v>37</v>
      </c>
      <c r="B1606" s="311" t="s">
        <v>4095</v>
      </c>
      <c r="C1606" s="311" t="s">
        <v>4096</v>
      </c>
      <c r="D1606" s="312" t="s">
        <v>595</v>
      </c>
      <c r="E1606" s="311" t="s">
        <v>4006</v>
      </c>
      <c r="F1606" s="313">
        <v>15000</v>
      </c>
      <c r="G1606" s="313">
        <v>15000</v>
      </c>
      <c r="H1606" s="314">
        <v>44227</v>
      </c>
      <c r="I1606" s="314">
        <v>46022</v>
      </c>
      <c r="J1606" s="311" t="s">
        <v>4000</v>
      </c>
      <c r="K1606" s="311" t="s">
        <v>4001</v>
      </c>
    </row>
    <row r="1607" ht="31" customHeight="1" spans="1:11">
      <c r="A1607" s="311">
        <v>38</v>
      </c>
      <c r="B1607" s="311" t="s">
        <v>4097</v>
      </c>
      <c r="C1607" s="311" t="s">
        <v>4098</v>
      </c>
      <c r="D1607" s="312" t="s">
        <v>595</v>
      </c>
      <c r="E1607" s="311" t="s">
        <v>4006</v>
      </c>
      <c r="F1607" s="313">
        <v>3000</v>
      </c>
      <c r="G1607" s="313">
        <v>3000</v>
      </c>
      <c r="H1607" s="314">
        <v>44227</v>
      </c>
      <c r="I1607" s="314">
        <v>46022</v>
      </c>
      <c r="J1607" s="311" t="s">
        <v>4000</v>
      </c>
      <c r="K1607" s="311" t="s">
        <v>4001</v>
      </c>
    </row>
    <row r="1608" ht="45" customHeight="1" spans="1:11">
      <c r="A1608" s="311">
        <v>39</v>
      </c>
      <c r="B1608" s="311" t="s">
        <v>4099</v>
      </c>
      <c r="C1608" s="311" t="s">
        <v>4100</v>
      </c>
      <c r="D1608" s="312" t="s">
        <v>595</v>
      </c>
      <c r="E1608" s="311" t="s">
        <v>4006</v>
      </c>
      <c r="F1608" s="313">
        <v>12000</v>
      </c>
      <c r="G1608" s="313">
        <v>12000</v>
      </c>
      <c r="H1608" s="314">
        <v>44227</v>
      </c>
      <c r="I1608" s="314">
        <v>46022</v>
      </c>
      <c r="J1608" s="311" t="s">
        <v>4000</v>
      </c>
      <c r="K1608" s="311" t="s">
        <v>4001</v>
      </c>
    </row>
    <row r="1609" ht="64" customHeight="1" spans="1:11">
      <c r="A1609" s="311">
        <v>40</v>
      </c>
      <c r="B1609" s="311" t="s">
        <v>4101</v>
      </c>
      <c r="C1609" s="311" t="s">
        <v>4102</v>
      </c>
      <c r="D1609" s="312" t="s">
        <v>595</v>
      </c>
      <c r="E1609" s="311" t="s">
        <v>4103</v>
      </c>
      <c r="F1609" s="313">
        <v>1000</v>
      </c>
      <c r="G1609" s="313">
        <v>1000</v>
      </c>
      <c r="H1609" s="314">
        <v>44227</v>
      </c>
      <c r="I1609" s="314">
        <v>46022</v>
      </c>
      <c r="J1609" s="311" t="s">
        <v>4000</v>
      </c>
      <c r="K1609" s="311" t="s">
        <v>4001</v>
      </c>
    </row>
    <row r="1610" ht="38" customHeight="1" spans="1:11">
      <c r="A1610" s="311">
        <v>41</v>
      </c>
      <c r="B1610" s="311" t="s">
        <v>4104</v>
      </c>
      <c r="C1610" s="311" t="s">
        <v>4105</v>
      </c>
      <c r="D1610" s="312" t="s">
        <v>595</v>
      </c>
      <c r="E1610" s="311" t="s">
        <v>4006</v>
      </c>
      <c r="F1610" s="313">
        <v>187500</v>
      </c>
      <c r="G1610" s="313">
        <v>187500</v>
      </c>
      <c r="H1610" s="314">
        <v>44227</v>
      </c>
      <c r="I1610" s="314">
        <v>46022</v>
      </c>
      <c r="J1610" s="311" t="s">
        <v>4000</v>
      </c>
      <c r="K1610" s="311" t="s">
        <v>4001</v>
      </c>
    </row>
    <row r="1611" ht="41" customHeight="1" spans="1:11">
      <c r="A1611" s="311">
        <v>42</v>
      </c>
      <c r="B1611" s="311" t="s">
        <v>4106</v>
      </c>
      <c r="C1611" s="311" t="s">
        <v>4107</v>
      </c>
      <c r="D1611" s="312" t="s">
        <v>595</v>
      </c>
      <c r="E1611" s="311" t="s">
        <v>1863</v>
      </c>
      <c r="F1611" s="313">
        <v>2000</v>
      </c>
      <c r="G1611" s="313">
        <v>2000</v>
      </c>
      <c r="H1611" s="314">
        <v>44227</v>
      </c>
      <c r="I1611" s="314">
        <v>46022</v>
      </c>
      <c r="J1611" s="311" t="s">
        <v>4000</v>
      </c>
      <c r="K1611" s="311" t="s">
        <v>4001</v>
      </c>
    </row>
    <row r="1612" ht="66" customHeight="1" spans="1:11">
      <c r="A1612" s="311">
        <v>43</v>
      </c>
      <c r="B1612" s="311" t="s">
        <v>4108</v>
      </c>
      <c r="C1612" s="311" t="s">
        <v>4109</v>
      </c>
      <c r="D1612" s="312" t="s">
        <v>595</v>
      </c>
      <c r="E1612" s="311" t="s">
        <v>4103</v>
      </c>
      <c r="F1612" s="313">
        <v>100000</v>
      </c>
      <c r="G1612" s="313">
        <v>100000</v>
      </c>
      <c r="H1612" s="314">
        <v>44227</v>
      </c>
      <c r="I1612" s="314">
        <v>46022</v>
      </c>
      <c r="J1612" s="311" t="s">
        <v>4000</v>
      </c>
      <c r="K1612" s="311" t="s">
        <v>4001</v>
      </c>
    </row>
    <row r="1613" ht="67" customHeight="1" spans="1:11">
      <c r="A1613" s="311">
        <v>44</v>
      </c>
      <c r="B1613" s="311" t="s">
        <v>4110</v>
      </c>
      <c r="C1613" s="311" t="s">
        <v>4111</v>
      </c>
      <c r="D1613" s="312" t="s">
        <v>595</v>
      </c>
      <c r="E1613" s="311" t="s">
        <v>1863</v>
      </c>
      <c r="F1613" s="313">
        <v>100000</v>
      </c>
      <c r="G1613" s="313">
        <v>100000</v>
      </c>
      <c r="H1613" s="314">
        <v>44227</v>
      </c>
      <c r="I1613" s="314">
        <v>46022</v>
      </c>
      <c r="J1613" s="311" t="s">
        <v>4000</v>
      </c>
      <c r="K1613" s="311" t="s">
        <v>4001</v>
      </c>
    </row>
    <row r="1614" ht="67" customHeight="1" spans="1:11">
      <c r="A1614" s="311">
        <v>45</v>
      </c>
      <c r="B1614" s="311" t="s">
        <v>4112</v>
      </c>
      <c r="C1614" s="311" t="s">
        <v>4113</v>
      </c>
      <c r="D1614" s="312" t="s">
        <v>595</v>
      </c>
      <c r="E1614" s="311" t="s">
        <v>1863</v>
      </c>
      <c r="F1614" s="313">
        <v>5000</v>
      </c>
      <c r="G1614" s="313">
        <v>5000</v>
      </c>
      <c r="H1614" s="314">
        <v>44227</v>
      </c>
      <c r="I1614" s="314">
        <v>46022</v>
      </c>
      <c r="J1614" s="311" t="s">
        <v>4000</v>
      </c>
      <c r="K1614" s="311" t="s">
        <v>4001</v>
      </c>
    </row>
    <row r="1615" ht="67" customHeight="1" spans="1:11">
      <c r="A1615" s="311">
        <v>46</v>
      </c>
      <c r="B1615" s="338" t="s">
        <v>4114</v>
      </c>
      <c r="C1615" s="311" t="s">
        <v>4115</v>
      </c>
      <c r="D1615" s="312" t="s">
        <v>595</v>
      </c>
      <c r="E1615" s="311" t="s">
        <v>4006</v>
      </c>
      <c r="F1615" s="313">
        <v>1000</v>
      </c>
      <c r="G1615" s="313">
        <v>1000</v>
      </c>
      <c r="H1615" s="314">
        <v>44227</v>
      </c>
      <c r="I1615" s="314">
        <v>46022</v>
      </c>
      <c r="J1615" s="311" t="s">
        <v>4000</v>
      </c>
      <c r="K1615" s="311" t="s">
        <v>4001</v>
      </c>
    </row>
    <row r="1616" ht="67" customHeight="1" spans="1:11">
      <c r="A1616" s="311">
        <v>47</v>
      </c>
      <c r="B1616" s="311" t="s">
        <v>4116</v>
      </c>
      <c r="C1616" s="311" t="s">
        <v>4117</v>
      </c>
      <c r="D1616" s="312" t="s">
        <v>595</v>
      </c>
      <c r="E1616" s="311" t="s">
        <v>4118</v>
      </c>
      <c r="F1616" s="313">
        <v>100000</v>
      </c>
      <c r="G1616" s="313">
        <v>100000</v>
      </c>
      <c r="H1616" s="314">
        <v>44227</v>
      </c>
      <c r="I1616" s="314">
        <v>46022</v>
      </c>
      <c r="J1616" s="311" t="s">
        <v>4000</v>
      </c>
      <c r="K1616" s="311" t="s">
        <v>4001</v>
      </c>
    </row>
    <row r="1617" ht="59" customHeight="1" spans="1:11">
      <c r="A1617" s="311">
        <v>48</v>
      </c>
      <c r="B1617" s="311" t="s">
        <v>4119</v>
      </c>
      <c r="C1617" s="311" t="s">
        <v>4120</v>
      </c>
      <c r="D1617" s="312" t="s">
        <v>595</v>
      </c>
      <c r="E1617" s="311" t="s">
        <v>4006</v>
      </c>
      <c r="F1617" s="313">
        <v>2000</v>
      </c>
      <c r="G1617" s="313">
        <v>2000</v>
      </c>
      <c r="H1617" s="314">
        <v>44227</v>
      </c>
      <c r="I1617" s="314">
        <v>46022</v>
      </c>
      <c r="J1617" s="311" t="s">
        <v>4000</v>
      </c>
      <c r="K1617" s="311" t="s">
        <v>4001</v>
      </c>
    </row>
    <row r="1618" ht="70" customHeight="1" spans="1:11">
      <c r="A1618" s="311">
        <v>49</v>
      </c>
      <c r="B1618" s="311" t="s">
        <v>4121</v>
      </c>
      <c r="C1618" s="311" t="s">
        <v>4122</v>
      </c>
      <c r="D1618" s="312" t="s">
        <v>595</v>
      </c>
      <c r="E1618" s="311" t="s">
        <v>1863</v>
      </c>
      <c r="F1618" s="313">
        <v>100000</v>
      </c>
      <c r="G1618" s="313">
        <v>100000</v>
      </c>
      <c r="H1618" s="314">
        <v>44227</v>
      </c>
      <c r="I1618" s="314">
        <v>46022</v>
      </c>
      <c r="J1618" s="311" t="s">
        <v>4000</v>
      </c>
      <c r="K1618" s="311" t="s">
        <v>4001</v>
      </c>
    </row>
    <row r="1619" ht="59" customHeight="1" spans="1:11">
      <c r="A1619" s="311">
        <v>50</v>
      </c>
      <c r="B1619" s="311" t="s">
        <v>4123</v>
      </c>
      <c r="C1619" s="311" t="s">
        <v>4124</v>
      </c>
      <c r="D1619" s="312" t="s">
        <v>595</v>
      </c>
      <c r="E1619" s="311" t="s">
        <v>4125</v>
      </c>
      <c r="F1619" s="313">
        <v>100000</v>
      </c>
      <c r="G1619" s="313">
        <v>100000</v>
      </c>
      <c r="H1619" s="314">
        <v>44227</v>
      </c>
      <c r="I1619" s="314">
        <v>46022</v>
      </c>
      <c r="J1619" s="311" t="s">
        <v>4000</v>
      </c>
      <c r="K1619" s="311" t="s">
        <v>4001</v>
      </c>
    </row>
    <row r="1620" ht="59" customHeight="1" spans="1:11">
      <c r="A1620" s="311">
        <v>51</v>
      </c>
      <c r="B1620" s="311" t="s">
        <v>4126</v>
      </c>
      <c r="C1620" s="311" t="s">
        <v>4127</v>
      </c>
      <c r="D1620" s="312" t="s">
        <v>595</v>
      </c>
      <c r="E1620" s="311" t="s">
        <v>1863</v>
      </c>
      <c r="F1620" s="313">
        <v>50000</v>
      </c>
      <c r="G1620" s="313">
        <v>50000</v>
      </c>
      <c r="H1620" s="314">
        <v>44227</v>
      </c>
      <c r="I1620" s="314">
        <v>46022</v>
      </c>
      <c r="J1620" s="311" t="s">
        <v>4000</v>
      </c>
      <c r="K1620" s="311" t="s">
        <v>4001</v>
      </c>
    </row>
    <row r="1621" ht="56" customHeight="1" spans="1:11">
      <c r="A1621" s="311">
        <v>52</v>
      </c>
      <c r="B1621" s="311" t="s">
        <v>4128</v>
      </c>
      <c r="C1621" s="311" t="s">
        <v>4129</v>
      </c>
      <c r="D1621" s="312" t="s">
        <v>595</v>
      </c>
      <c r="E1621" s="311" t="s">
        <v>4006</v>
      </c>
      <c r="F1621" s="313">
        <v>200000</v>
      </c>
      <c r="G1621" s="313">
        <v>200000</v>
      </c>
      <c r="H1621" s="314">
        <v>44227</v>
      </c>
      <c r="I1621" s="314">
        <v>46022</v>
      </c>
      <c r="J1621" s="311" t="s">
        <v>4000</v>
      </c>
      <c r="K1621" s="311" t="s">
        <v>4001</v>
      </c>
    </row>
    <row r="1622" ht="60" customHeight="1" spans="1:11">
      <c r="A1622" s="311">
        <v>53</v>
      </c>
      <c r="B1622" s="311" t="s">
        <v>4130</v>
      </c>
      <c r="C1622" s="311" t="s">
        <v>4131</v>
      </c>
      <c r="D1622" s="311" t="s">
        <v>595</v>
      </c>
      <c r="E1622" s="311" t="s">
        <v>4118</v>
      </c>
      <c r="F1622" s="313">
        <v>12000</v>
      </c>
      <c r="G1622" s="313">
        <v>12000</v>
      </c>
      <c r="H1622" s="314">
        <v>44227</v>
      </c>
      <c r="I1622" s="314">
        <v>46022</v>
      </c>
      <c r="J1622" s="311" t="s">
        <v>4000</v>
      </c>
      <c r="K1622" s="311" t="s">
        <v>4001</v>
      </c>
    </row>
    <row r="1623" ht="47" customHeight="1" spans="1:11">
      <c r="A1623" s="311">
        <v>54</v>
      </c>
      <c r="B1623" s="311" t="s">
        <v>4132</v>
      </c>
      <c r="C1623" s="311" t="s">
        <v>4133</v>
      </c>
      <c r="D1623" s="311" t="s">
        <v>595</v>
      </c>
      <c r="E1623" s="311" t="s">
        <v>1863</v>
      </c>
      <c r="F1623" s="313">
        <v>10000</v>
      </c>
      <c r="G1623" s="313">
        <v>10000</v>
      </c>
      <c r="H1623" s="314">
        <v>44227</v>
      </c>
      <c r="I1623" s="314">
        <v>46022</v>
      </c>
      <c r="J1623" s="311" t="s">
        <v>4000</v>
      </c>
      <c r="K1623" s="311" t="s">
        <v>4001</v>
      </c>
    </row>
    <row r="1624" ht="50" customHeight="1" spans="1:11">
      <c r="A1624" s="311">
        <v>55</v>
      </c>
      <c r="B1624" s="311" t="s">
        <v>4134</v>
      </c>
      <c r="C1624" s="311" t="s">
        <v>4135</v>
      </c>
      <c r="D1624" s="311" t="s">
        <v>595</v>
      </c>
      <c r="E1624" s="311" t="s">
        <v>4006</v>
      </c>
      <c r="F1624" s="313">
        <v>20000</v>
      </c>
      <c r="G1624" s="313">
        <v>20000</v>
      </c>
      <c r="H1624" s="314">
        <v>44227</v>
      </c>
      <c r="I1624" s="314">
        <v>46022</v>
      </c>
      <c r="J1624" s="311" t="s">
        <v>4000</v>
      </c>
      <c r="K1624" s="311" t="s">
        <v>4001</v>
      </c>
    </row>
    <row r="1625" ht="45" customHeight="1" spans="1:11">
      <c r="A1625" s="311">
        <v>56</v>
      </c>
      <c r="B1625" s="315" t="s">
        <v>4136</v>
      </c>
      <c r="C1625" s="311" t="s">
        <v>4137</v>
      </c>
      <c r="D1625" s="311" t="s">
        <v>595</v>
      </c>
      <c r="E1625" s="311" t="s">
        <v>4138</v>
      </c>
      <c r="F1625" s="313">
        <v>150000</v>
      </c>
      <c r="G1625" s="313">
        <v>150000</v>
      </c>
      <c r="H1625" s="314">
        <v>44227</v>
      </c>
      <c r="I1625" s="314">
        <v>46022</v>
      </c>
      <c r="J1625" s="311" t="s">
        <v>4000</v>
      </c>
      <c r="K1625" s="311" t="s">
        <v>4001</v>
      </c>
    </row>
    <row r="1626" ht="40" customHeight="1" spans="1:11">
      <c r="A1626" s="311">
        <v>57</v>
      </c>
      <c r="B1626" s="315" t="s">
        <v>4139</v>
      </c>
      <c r="C1626" s="311" t="s">
        <v>4140</v>
      </c>
      <c r="D1626" s="311" t="s">
        <v>3218</v>
      </c>
      <c r="E1626" s="311" t="s">
        <v>4141</v>
      </c>
      <c r="F1626" s="313">
        <v>80000</v>
      </c>
      <c r="G1626" s="313">
        <v>80000</v>
      </c>
      <c r="H1626" s="314">
        <v>44227</v>
      </c>
      <c r="I1626" s="314">
        <v>46022</v>
      </c>
      <c r="J1626" s="311" t="s">
        <v>4000</v>
      </c>
      <c r="K1626" s="311" t="s">
        <v>4001</v>
      </c>
    </row>
    <row r="1627" ht="46" customHeight="1" spans="1:11">
      <c r="A1627" s="311">
        <v>58</v>
      </c>
      <c r="B1627" s="311" t="s">
        <v>4142</v>
      </c>
      <c r="C1627" s="311" t="s">
        <v>4143</v>
      </c>
      <c r="D1627" s="312" t="s">
        <v>595</v>
      </c>
      <c r="E1627" s="311" t="s">
        <v>4125</v>
      </c>
      <c r="F1627" s="313">
        <v>20000</v>
      </c>
      <c r="G1627" s="313">
        <v>20000</v>
      </c>
      <c r="H1627" s="314">
        <v>44227</v>
      </c>
      <c r="I1627" s="314">
        <v>46022</v>
      </c>
      <c r="J1627" s="311" t="s">
        <v>4000</v>
      </c>
      <c r="K1627" s="311" t="s">
        <v>4001</v>
      </c>
    </row>
    <row r="1628" ht="22" customHeight="1" spans="1:11">
      <c r="A1628" s="317"/>
      <c r="B1628" s="339" t="s">
        <v>4144</v>
      </c>
      <c r="C1628" s="339"/>
      <c r="D1628" s="317"/>
      <c r="E1628" s="317"/>
      <c r="F1628" s="317" t="s">
        <v>4145</v>
      </c>
      <c r="G1628" s="317"/>
      <c r="H1628" s="317"/>
      <c r="I1628" s="317"/>
      <c r="J1628" s="317"/>
      <c r="K1628" s="336"/>
    </row>
    <row r="1629" ht="33" customHeight="1" spans="1:11">
      <c r="A1629" s="311">
        <v>59</v>
      </c>
      <c r="B1629" s="311" t="s">
        <v>4146</v>
      </c>
      <c r="C1629" s="311" t="s">
        <v>4147</v>
      </c>
      <c r="D1629" s="312" t="s">
        <v>595</v>
      </c>
      <c r="E1629" s="311" t="s">
        <v>1856</v>
      </c>
      <c r="F1629" s="313">
        <v>540</v>
      </c>
      <c r="G1629" s="313">
        <v>540</v>
      </c>
      <c r="H1629" s="314">
        <v>44227</v>
      </c>
      <c r="I1629" s="314">
        <v>46022</v>
      </c>
      <c r="J1629" s="311" t="s">
        <v>4000</v>
      </c>
      <c r="K1629" s="311" t="s">
        <v>4001</v>
      </c>
    </row>
    <row r="1630" ht="33" customHeight="1" spans="1:11">
      <c r="A1630" s="311">
        <v>60</v>
      </c>
      <c r="B1630" s="311" t="s">
        <v>4148</v>
      </c>
      <c r="C1630" s="311" t="s">
        <v>4149</v>
      </c>
      <c r="D1630" s="312" t="s">
        <v>595</v>
      </c>
      <c r="E1630" s="311" t="s">
        <v>717</v>
      </c>
      <c r="F1630" s="313">
        <v>760</v>
      </c>
      <c r="G1630" s="313">
        <v>760</v>
      </c>
      <c r="H1630" s="314">
        <v>44227</v>
      </c>
      <c r="I1630" s="314">
        <v>46022</v>
      </c>
      <c r="J1630" s="311" t="s">
        <v>4000</v>
      </c>
      <c r="K1630" s="311" t="s">
        <v>4001</v>
      </c>
    </row>
    <row r="1631" ht="33" customHeight="1" spans="1:11">
      <c r="A1631" s="311">
        <v>61</v>
      </c>
      <c r="B1631" s="311" t="s">
        <v>4150</v>
      </c>
      <c r="C1631" s="311" t="s">
        <v>4151</v>
      </c>
      <c r="D1631" s="312" t="s">
        <v>595</v>
      </c>
      <c r="E1631" s="311" t="s">
        <v>1866</v>
      </c>
      <c r="F1631" s="313">
        <v>320</v>
      </c>
      <c r="G1631" s="313">
        <v>320</v>
      </c>
      <c r="H1631" s="314">
        <v>44227</v>
      </c>
      <c r="I1631" s="314">
        <v>46022</v>
      </c>
      <c r="J1631" s="311" t="s">
        <v>4000</v>
      </c>
      <c r="K1631" s="311" t="s">
        <v>4001</v>
      </c>
    </row>
    <row r="1632" ht="25" customHeight="1" spans="1:11">
      <c r="A1632" s="321">
        <v>62</v>
      </c>
      <c r="B1632" s="330" t="s">
        <v>4152</v>
      </c>
      <c r="C1632" s="330" t="s">
        <v>4153</v>
      </c>
      <c r="D1632" s="312" t="s">
        <v>3860</v>
      </c>
      <c r="E1632" s="311" t="s">
        <v>1863</v>
      </c>
      <c r="F1632" s="331">
        <v>750</v>
      </c>
      <c r="G1632" s="331">
        <v>750</v>
      </c>
      <c r="H1632" s="314">
        <v>44227</v>
      </c>
      <c r="I1632" s="314">
        <v>46022</v>
      </c>
      <c r="J1632" s="311" t="s">
        <v>4000</v>
      </c>
      <c r="K1632" s="311" t="s">
        <v>4001</v>
      </c>
    </row>
    <row r="1633" ht="36" customHeight="1" spans="1:11">
      <c r="A1633" s="311">
        <v>63</v>
      </c>
      <c r="B1633" s="311" t="s">
        <v>4154</v>
      </c>
      <c r="C1633" s="311" t="s">
        <v>4155</v>
      </c>
      <c r="D1633" s="311" t="s">
        <v>595</v>
      </c>
      <c r="E1633" s="311" t="s">
        <v>1863</v>
      </c>
      <c r="F1633" s="313">
        <v>50000</v>
      </c>
      <c r="G1633" s="313">
        <v>50000</v>
      </c>
      <c r="H1633" s="314">
        <v>44227</v>
      </c>
      <c r="I1633" s="314">
        <v>46022</v>
      </c>
      <c r="J1633" s="311" t="s">
        <v>4000</v>
      </c>
      <c r="K1633" s="311" t="s">
        <v>4001</v>
      </c>
    </row>
    <row r="1634" ht="36" customHeight="1" spans="1:11">
      <c r="A1634" s="311">
        <v>64</v>
      </c>
      <c r="B1634" s="311" t="s">
        <v>4156</v>
      </c>
      <c r="C1634" s="311" t="s">
        <v>4157</v>
      </c>
      <c r="D1634" s="311" t="s">
        <v>595</v>
      </c>
      <c r="E1634" s="311" t="s">
        <v>4006</v>
      </c>
      <c r="F1634" s="313">
        <v>600</v>
      </c>
      <c r="G1634" s="313">
        <v>600</v>
      </c>
      <c r="H1634" s="314">
        <v>44227</v>
      </c>
      <c r="I1634" s="314">
        <v>46022</v>
      </c>
      <c r="J1634" s="311" t="s">
        <v>4000</v>
      </c>
      <c r="K1634" s="311" t="s">
        <v>4001</v>
      </c>
    </row>
    <row r="1635" ht="64" customHeight="1" spans="1:11">
      <c r="A1635" s="311">
        <v>65</v>
      </c>
      <c r="B1635" s="311" t="s">
        <v>4158</v>
      </c>
      <c r="C1635" s="311" t="s">
        <v>4159</v>
      </c>
      <c r="D1635" s="311" t="s">
        <v>3425</v>
      </c>
      <c r="E1635" s="311" t="s">
        <v>4160</v>
      </c>
      <c r="F1635" s="313">
        <v>24000</v>
      </c>
      <c r="G1635" s="313">
        <v>18000</v>
      </c>
      <c r="H1635" s="314">
        <v>44227</v>
      </c>
      <c r="I1635" s="314">
        <v>47118</v>
      </c>
      <c r="J1635" s="311" t="s">
        <v>4000</v>
      </c>
      <c r="K1635" s="311" t="s">
        <v>4001</v>
      </c>
    </row>
    <row r="1636" ht="129" customHeight="1" spans="1:11">
      <c r="A1636" s="311">
        <v>66</v>
      </c>
      <c r="B1636" s="340" t="s">
        <v>4161</v>
      </c>
      <c r="C1636" s="341" t="s">
        <v>4162</v>
      </c>
      <c r="D1636" s="312" t="s">
        <v>595</v>
      </c>
      <c r="E1636" s="311" t="s">
        <v>1907</v>
      </c>
      <c r="F1636" s="342">
        <v>5600</v>
      </c>
      <c r="G1636" s="342">
        <v>5600</v>
      </c>
      <c r="H1636" s="314">
        <v>44227</v>
      </c>
      <c r="I1636" s="314">
        <v>46022</v>
      </c>
      <c r="J1636" s="311" t="s">
        <v>4000</v>
      </c>
      <c r="K1636" s="311" t="s">
        <v>4001</v>
      </c>
    </row>
    <row r="1637" s="16" customFormat="1" ht="44" customHeight="1" spans="1:11">
      <c r="A1637" s="311">
        <v>67</v>
      </c>
      <c r="B1637" s="311" t="s">
        <v>4163</v>
      </c>
      <c r="C1637" s="311" t="s">
        <v>4164</v>
      </c>
      <c r="D1637" s="312" t="s">
        <v>595</v>
      </c>
      <c r="E1637" s="311" t="s">
        <v>1907</v>
      </c>
      <c r="F1637" s="342">
        <v>5800</v>
      </c>
      <c r="G1637" s="342">
        <v>5800</v>
      </c>
      <c r="H1637" s="314">
        <v>44227</v>
      </c>
      <c r="I1637" s="314">
        <v>46022</v>
      </c>
      <c r="J1637" s="311" t="s">
        <v>4000</v>
      </c>
      <c r="K1637" s="311" t="s">
        <v>4001</v>
      </c>
    </row>
    <row r="1638" s="16" customFormat="1" ht="46" customHeight="1" spans="1:11">
      <c r="A1638" s="311">
        <v>68</v>
      </c>
      <c r="B1638" s="311" t="s">
        <v>4165</v>
      </c>
      <c r="C1638" s="311" t="s">
        <v>4166</v>
      </c>
      <c r="D1638" s="312" t="s">
        <v>595</v>
      </c>
      <c r="E1638" s="311" t="s">
        <v>659</v>
      </c>
      <c r="F1638" s="342">
        <v>5600</v>
      </c>
      <c r="G1638" s="342">
        <v>5600</v>
      </c>
      <c r="H1638" s="314">
        <v>44227</v>
      </c>
      <c r="I1638" s="314">
        <v>46022</v>
      </c>
      <c r="J1638" s="311" t="s">
        <v>4000</v>
      </c>
      <c r="K1638" s="311" t="s">
        <v>4001</v>
      </c>
    </row>
    <row r="1639" ht="37" customHeight="1" spans="1:11">
      <c r="A1639" s="311">
        <v>69</v>
      </c>
      <c r="B1639" s="311" t="s">
        <v>4167</v>
      </c>
      <c r="C1639" s="311" t="s">
        <v>4168</v>
      </c>
      <c r="D1639" s="312" t="s">
        <v>595</v>
      </c>
      <c r="E1639" s="311" t="s">
        <v>4169</v>
      </c>
      <c r="F1639" s="342">
        <v>300</v>
      </c>
      <c r="G1639" s="342">
        <v>300</v>
      </c>
      <c r="H1639" s="314">
        <v>44227</v>
      </c>
      <c r="I1639" s="314">
        <v>46022</v>
      </c>
      <c r="J1639" s="311" t="s">
        <v>4000</v>
      </c>
      <c r="K1639" s="311" t="s">
        <v>4001</v>
      </c>
    </row>
    <row r="1640" ht="31" customHeight="1" spans="1:11">
      <c r="A1640" s="321">
        <v>70</v>
      </c>
      <c r="B1640" s="330" t="s">
        <v>4170</v>
      </c>
      <c r="C1640" s="330" t="s">
        <v>4171</v>
      </c>
      <c r="D1640" s="312" t="s">
        <v>3860</v>
      </c>
      <c r="E1640" s="311" t="s">
        <v>1863</v>
      </c>
      <c r="F1640" s="331">
        <v>550</v>
      </c>
      <c r="G1640" s="331">
        <v>550</v>
      </c>
      <c r="H1640" s="314">
        <v>44227</v>
      </c>
      <c r="I1640" s="314">
        <v>46022</v>
      </c>
      <c r="J1640" s="311" t="s">
        <v>4000</v>
      </c>
      <c r="K1640" s="311" t="s">
        <v>4001</v>
      </c>
    </row>
    <row r="1641" ht="36" customHeight="1" spans="1:11">
      <c r="A1641" s="311">
        <v>71</v>
      </c>
      <c r="B1641" s="311" t="s">
        <v>4172</v>
      </c>
      <c r="C1641" s="311" t="s">
        <v>4173</v>
      </c>
      <c r="D1641" s="312" t="s">
        <v>3218</v>
      </c>
      <c r="E1641" s="311" t="s">
        <v>4006</v>
      </c>
      <c r="F1641" s="313">
        <v>500</v>
      </c>
      <c r="G1641" s="313">
        <v>500</v>
      </c>
      <c r="H1641" s="314">
        <v>44227</v>
      </c>
      <c r="I1641" s="314">
        <v>46022</v>
      </c>
      <c r="J1641" s="311" t="s">
        <v>4000</v>
      </c>
      <c r="K1641" s="311" t="s">
        <v>4001</v>
      </c>
    </row>
    <row r="1642" ht="32" customHeight="1" spans="1:11">
      <c r="A1642" s="321">
        <v>72</v>
      </c>
      <c r="B1642" s="330" t="s">
        <v>4174</v>
      </c>
      <c r="C1642" s="330" t="s">
        <v>4175</v>
      </c>
      <c r="D1642" s="312" t="s">
        <v>3860</v>
      </c>
      <c r="E1642" s="311" t="s">
        <v>688</v>
      </c>
      <c r="F1642" s="331">
        <v>300</v>
      </c>
      <c r="G1642" s="331">
        <v>300</v>
      </c>
      <c r="H1642" s="314">
        <v>44227</v>
      </c>
      <c r="I1642" s="314">
        <v>46022</v>
      </c>
      <c r="J1642" s="311" t="s">
        <v>4000</v>
      </c>
      <c r="K1642" s="311" t="s">
        <v>4001</v>
      </c>
    </row>
    <row r="1643" ht="57" customHeight="1" spans="1:11">
      <c r="A1643" s="311">
        <v>73</v>
      </c>
      <c r="B1643" s="311" t="s">
        <v>4176</v>
      </c>
      <c r="C1643" s="311" t="s">
        <v>4177</v>
      </c>
      <c r="D1643" s="312" t="s">
        <v>3218</v>
      </c>
      <c r="E1643" s="311" t="s">
        <v>1863</v>
      </c>
      <c r="F1643" s="313">
        <v>8000</v>
      </c>
      <c r="G1643" s="313">
        <v>8000</v>
      </c>
      <c r="H1643" s="314">
        <v>44227</v>
      </c>
      <c r="I1643" s="314">
        <v>46022</v>
      </c>
      <c r="J1643" s="311" t="s">
        <v>4000</v>
      </c>
      <c r="K1643" s="311" t="s">
        <v>4001</v>
      </c>
    </row>
    <row r="1644" ht="36" customHeight="1" spans="1:11">
      <c r="A1644" s="311">
        <v>74</v>
      </c>
      <c r="B1644" s="311" t="s">
        <v>4178</v>
      </c>
      <c r="C1644" s="311" t="s">
        <v>4179</v>
      </c>
      <c r="D1644" s="311" t="s">
        <v>595</v>
      </c>
      <c r="E1644" s="311" t="s">
        <v>1863</v>
      </c>
      <c r="F1644" s="311">
        <v>20000</v>
      </c>
      <c r="G1644" s="311">
        <v>20000</v>
      </c>
      <c r="H1644" s="314">
        <v>44227</v>
      </c>
      <c r="I1644" s="359">
        <v>45992</v>
      </c>
      <c r="J1644" s="311" t="s">
        <v>4000</v>
      </c>
      <c r="K1644" s="360" t="s">
        <v>4001</v>
      </c>
    </row>
    <row r="1645" ht="23" customHeight="1" spans="1:11">
      <c r="A1645" s="317"/>
      <c r="B1645" s="318" t="s">
        <v>4180</v>
      </c>
      <c r="C1645" s="317"/>
      <c r="D1645" s="317"/>
      <c r="E1645" s="317"/>
      <c r="F1645" s="317" t="s">
        <v>4181</v>
      </c>
      <c r="G1645" s="317"/>
      <c r="H1645" s="317"/>
      <c r="I1645" s="317"/>
      <c r="J1645" s="317"/>
      <c r="K1645" s="336"/>
    </row>
    <row r="1646" ht="33" customHeight="1" spans="1:11">
      <c r="A1646" s="311">
        <v>75</v>
      </c>
      <c r="B1646" s="343" t="s">
        <v>4182</v>
      </c>
      <c r="C1646" s="344" t="s">
        <v>4183</v>
      </c>
      <c r="D1646" s="312" t="s">
        <v>595</v>
      </c>
      <c r="E1646" s="311" t="s">
        <v>4184</v>
      </c>
      <c r="F1646" s="345">
        <v>1550</v>
      </c>
      <c r="G1646" s="345">
        <v>1550</v>
      </c>
      <c r="H1646" s="314">
        <v>44227</v>
      </c>
      <c r="I1646" s="314">
        <v>46022</v>
      </c>
      <c r="J1646" s="311" t="s">
        <v>4000</v>
      </c>
      <c r="K1646" s="311" t="s">
        <v>4001</v>
      </c>
    </row>
    <row r="1647" ht="30" customHeight="1" spans="1:11">
      <c r="A1647" s="311">
        <v>76</v>
      </c>
      <c r="B1647" s="346" t="s">
        <v>4185</v>
      </c>
      <c r="C1647" s="344" t="s">
        <v>4186</v>
      </c>
      <c r="D1647" s="312" t="s">
        <v>595</v>
      </c>
      <c r="E1647" s="311" t="s">
        <v>4054</v>
      </c>
      <c r="F1647" s="347">
        <v>1000</v>
      </c>
      <c r="G1647" s="347">
        <v>1000</v>
      </c>
      <c r="H1647" s="314">
        <v>44227</v>
      </c>
      <c r="I1647" s="314">
        <v>46022</v>
      </c>
      <c r="J1647" s="311" t="s">
        <v>4000</v>
      </c>
      <c r="K1647" s="311" t="s">
        <v>4001</v>
      </c>
    </row>
    <row r="1648" ht="30" customHeight="1" spans="1:11">
      <c r="A1648" s="311">
        <v>77</v>
      </c>
      <c r="B1648" s="346" t="s">
        <v>4187</v>
      </c>
      <c r="C1648" s="344" t="s">
        <v>4188</v>
      </c>
      <c r="D1648" s="312" t="s">
        <v>595</v>
      </c>
      <c r="E1648" s="311" t="s">
        <v>4054</v>
      </c>
      <c r="F1648" s="345">
        <v>700</v>
      </c>
      <c r="G1648" s="345">
        <v>700</v>
      </c>
      <c r="H1648" s="314">
        <v>44227</v>
      </c>
      <c r="I1648" s="314">
        <v>46022</v>
      </c>
      <c r="J1648" s="311" t="s">
        <v>4000</v>
      </c>
      <c r="K1648" s="311" t="s">
        <v>4001</v>
      </c>
    </row>
    <row r="1649" ht="36" customHeight="1" spans="1:11">
      <c r="A1649" s="311">
        <v>78</v>
      </c>
      <c r="B1649" s="346" t="s">
        <v>4189</v>
      </c>
      <c r="C1649" s="344" t="s">
        <v>4190</v>
      </c>
      <c r="D1649" s="312" t="s">
        <v>595</v>
      </c>
      <c r="E1649" s="311" t="s">
        <v>4054</v>
      </c>
      <c r="F1649" s="347">
        <v>6000</v>
      </c>
      <c r="G1649" s="347">
        <v>6000</v>
      </c>
      <c r="H1649" s="314">
        <v>44227</v>
      </c>
      <c r="I1649" s="314">
        <v>46022</v>
      </c>
      <c r="J1649" s="311" t="s">
        <v>4000</v>
      </c>
      <c r="K1649" s="311" t="s">
        <v>4001</v>
      </c>
    </row>
    <row r="1650" ht="72" customHeight="1" spans="1:11">
      <c r="A1650" s="311">
        <v>79</v>
      </c>
      <c r="B1650" s="346" t="s">
        <v>4191</v>
      </c>
      <c r="C1650" s="344" t="s">
        <v>4192</v>
      </c>
      <c r="D1650" s="312" t="s">
        <v>595</v>
      </c>
      <c r="E1650" s="311" t="s">
        <v>4054</v>
      </c>
      <c r="F1650" s="325">
        <v>18600</v>
      </c>
      <c r="G1650" s="325">
        <v>18600</v>
      </c>
      <c r="H1650" s="314">
        <v>44227</v>
      </c>
      <c r="I1650" s="314">
        <v>46022</v>
      </c>
      <c r="J1650" s="311" t="s">
        <v>4000</v>
      </c>
      <c r="K1650" s="311" t="s">
        <v>4001</v>
      </c>
    </row>
    <row r="1651" ht="31" customHeight="1" spans="1:11">
      <c r="A1651" s="311">
        <v>80</v>
      </c>
      <c r="B1651" s="311" t="s">
        <v>4193</v>
      </c>
      <c r="C1651" s="311" t="s">
        <v>4194</v>
      </c>
      <c r="D1651" s="312" t="s">
        <v>3218</v>
      </c>
      <c r="E1651" s="311" t="s">
        <v>4006</v>
      </c>
      <c r="F1651" s="313">
        <v>1200</v>
      </c>
      <c r="G1651" s="313">
        <v>1200</v>
      </c>
      <c r="H1651" s="314">
        <v>44227</v>
      </c>
      <c r="I1651" s="314">
        <v>46022</v>
      </c>
      <c r="J1651" s="311" t="s">
        <v>4000</v>
      </c>
      <c r="K1651" s="311" t="s">
        <v>4001</v>
      </c>
    </row>
    <row r="1652" ht="24" customHeight="1" spans="1:11">
      <c r="A1652" s="311">
        <v>81</v>
      </c>
      <c r="B1652" s="315" t="s">
        <v>4195</v>
      </c>
      <c r="C1652" s="311" t="s">
        <v>4196</v>
      </c>
      <c r="D1652" s="312" t="s">
        <v>3218</v>
      </c>
      <c r="E1652" s="311" t="s">
        <v>1863</v>
      </c>
      <c r="F1652" s="313">
        <v>750</v>
      </c>
      <c r="G1652" s="313">
        <v>750</v>
      </c>
      <c r="H1652" s="314">
        <v>44227</v>
      </c>
      <c r="I1652" s="314">
        <v>46022</v>
      </c>
      <c r="J1652" s="311" t="s">
        <v>4000</v>
      </c>
      <c r="K1652" s="311" t="s">
        <v>4001</v>
      </c>
    </row>
    <row r="1653" ht="35" customHeight="1" spans="1:11">
      <c r="A1653" s="311">
        <v>82</v>
      </c>
      <c r="B1653" s="311" t="s">
        <v>4197</v>
      </c>
      <c r="C1653" s="311" t="s">
        <v>4198</v>
      </c>
      <c r="D1653" s="311" t="s">
        <v>595</v>
      </c>
      <c r="E1653" s="311" t="s">
        <v>3440</v>
      </c>
      <c r="F1653" s="311">
        <v>1000</v>
      </c>
      <c r="G1653" s="311">
        <v>1000</v>
      </c>
      <c r="H1653" s="314">
        <v>44227</v>
      </c>
      <c r="I1653" s="314">
        <v>46022</v>
      </c>
      <c r="J1653" s="311" t="s">
        <v>4000</v>
      </c>
      <c r="K1653" s="311" t="s">
        <v>4001</v>
      </c>
    </row>
    <row r="1654" ht="36" customHeight="1" spans="1:11">
      <c r="A1654" s="311">
        <v>83</v>
      </c>
      <c r="B1654" s="311" t="s">
        <v>4199</v>
      </c>
      <c r="C1654" s="311" t="s">
        <v>4200</v>
      </c>
      <c r="D1654" s="311" t="s">
        <v>595</v>
      </c>
      <c r="E1654" s="311" t="s">
        <v>3440</v>
      </c>
      <c r="F1654" s="311">
        <v>500</v>
      </c>
      <c r="G1654" s="311">
        <v>500</v>
      </c>
      <c r="H1654" s="314">
        <v>44227</v>
      </c>
      <c r="I1654" s="314">
        <v>46022</v>
      </c>
      <c r="J1654" s="311" t="s">
        <v>4000</v>
      </c>
      <c r="K1654" s="311" t="s">
        <v>4001</v>
      </c>
    </row>
    <row r="1655" ht="30" customHeight="1" spans="1:11">
      <c r="A1655" s="311">
        <v>84</v>
      </c>
      <c r="B1655" s="311" t="s">
        <v>4201</v>
      </c>
      <c r="C1655" s="311" t="s">
        <v>4202</v>
      </c>
      <c r="D1655" s="311" t="s">
        <v>595</v>
      </c>
      <c r="E1655" s="311" t="s">
        <v>4006</v>
      </c>
      <c r="F1655" s="313">
        <v>100</v>
      </c>
      <c r="G1655" s="313">
        <v>100</v>
      </c>
      <c r="H1655" s="314">
        <v>44227</v>
      </c>
      <c r="I1655" s="314">
        <v>46022</v>
      </c>
      <c r="J1655" s="311" t="s">
        <v>4000</v>
      </c>
      <c r="K1655" s="311" t="s">
        <v>4001</v>
      </c>
    </row>
    <row r="1656" ht="24" customHeight="1" spans="1:11">
      <c r="A1656" s="311">
        <v>85</v>
      </c>
      <c r="B1656" s="311" t="s">
        <v>4203</v>
      </c>
      <c r="C1656" s="311" t="s">
        <v>4204</v>
      </c>
      <c r="D1656" s="312" t="s">
        <v>638</v>
      </c>
      <c r="E1656" s="311" t="s">
        <v>4006</v>
      </c>
      <c r="F1656" s="313">
        <v>1200</v>
      </c>
      <c r="G1656" s="313">
        <v>1200</v>
      </c>
      <c r="H1656" s="314">
        <v>44957</v>
      </c>
      <c r="I1656" s="314">
        <v>46022</v>
      </c>
      <c r="J1656" s="311" t="s">
        <v>4000</v>
      </c>
      <c r="K1656" s="311" t="s">
        <v>4001</v>
      </c>
    </row>
    <row r="1657" ht="48" customHeight="1" spans="1:11">
      <c r="A1657" s="311">
        <v>86</v>
      </c>
      <c r="B1657" s="311" t="s">
        <v>4205</v>
      </c>
      <c r="C1657" s="311" t="s">
        <v>4206</v>
      </c>
      <c r="D1657" s="311" t="s">
        <v>595</v>
      </c>
      <c r="E1657" s="311" t="s">
        <v>1863</v>
      </c>
      <c r="F1657" s="313">
        <v>500</v>
      </c>
      <c r="G1657" s="313">
        <v>500</v>
      </c>
      <c r="H1657" s="314">
        <v>44227</v>
      </c>
      <c r="I1657" s="314">
        <v>46022</v>
      </c>
      <c r="J1657" s="311" t="s">
        <v>4000</v>
      </c>
      <c r="K1657" s="311" t="s">
        <v>4001</v>
      </c>
    </row>
    <row r="1658" ht="38" customHeight="1" spans="1:11">
      <c r="A1658" s="311">
        <v>87</v>
      </c>
      <c r="B1658" s="311" t="s">
        <v>4207</v>
      </c>
      <c r="C1658" s="311" t="s">
        <v>4208</v>
      </c>
      <c r="D1658" s="311" t="s">
        <v>595</v>
      </c>
      <c r="E1658" s="311" t="s">
        <v>4209</v>
      </c>
      <c r="F1658" s="313">
        <v>700</v>
      </c>
      <c r="G1658" s="313">
        <v>700</v>
      </c>
      <c r="H1658" s="314">
        <v>44227</v>
      </c>
      <c r="I1658" s="314">
        <v>46022</v>
      </c>
      <c r="J1658" s="311" t="s">
        <v>4000</v>
      </c>
      <c r="K1658" s="311" t="s">
        <v>4001</v>
      </c>
    </row>
    <row r="1659" ht="56" customHeight="1" spans="1:11">
      <c r="A1659" s="311">
        <v>88</v>
      </c>
      <c r="B1659" s="311" t="s">
        <v>4210</v>
      </c>
      <c r="C1659" s="311" t="s">
        <v>4211</v>
      </c>
      <c r="D1659" s="311" t="s">
        <v>595</v>
      </c>
      <c r="E1659" s="311" t="s">
        <v>4006</v>
      </c>
      <c r="F1659" s="313">
        <v>10000</v>
      </c>
      <c r="G1659" s="313">
        <v>10000</v>
      </c>
      <c r="H1659" s="314">
        <v>44227</v>
      </c>
      <c r="I1659" s="314">
        <v>46022</v>
      </c>
      <c r="J1659" s="311" t="s">
        <v>4000</v>
      </c>
      <c r="K1659" s="311" t="s">
        <v>4001</v>
      </c>
    </row>
    <row r="1660" ht="25" customHeight="1" spans="1:11">
      <c r="A1660" s="317"/>
      <c r="B1660" s="318" t="s">
        <v>4212</v>
      </c>
      <c r="C1660" s="317"/>
      <c r="D1660" s="317"/>
      <c r="E1660" s="317"/>
      <c r="F1660" s="317" t="s">
        <v>4213</v>
      </c>
      <c r="G1660" s="317"/>
      <c r="H1660" s="317"/>
      <c r="I1660" s="317"/>
      <c r="J1660" s="317"/>
      <c r="K1660" s="336"/>
    </row>
    <row r="1661" ht="73" customHeight="1" spans="1:11">
      <c r="A1661" s="311">
        <v>89</v>
      </c>
      <c r="B1661" s="311" t="s">
        <v>4214</v>
      </c>
      <c r="C1661" s="311" t="s">
        <v>4215</v>
      </c>
      <c r="D1661" s="348" t="s">
        <v>3218</v>
      </c>
      <c r="E1661" s="349" t="s">
        <v>4006</v>
      </c>
      <c r="F1661" s="350">
        <v>5000</v>
      </c>
      <c r="G1661" s="350">
        <v>5000</v>
      </c>
      <c r="H1661" s="351">
        <v>44227</v>
      </c>
      <c r="I1661" s="351">
        <v>46022</v>
      </c>
      <c r="J1661" s="349" t="s">
        <v>4000</v>
      </c>
      <c r="K1661" s="349" t="s">
        <v>4001</v>
      </c>
    </row>
    <row r="1662" ht="27" customHeight="1" spans="1:11">
      <c r="A1662" s="352" t="s">
        <v>4216</v>
      </c>
      <c r="B1662" s="353"/>
      <c r="C1662" s="354"/>
      <c r="D1662" s="355"/>
      <c r="E1662" s="355"/>
      <c r="F1662" s="356" t="s">
        <v>4217</v>
      </c>
      <c r="G1662" s="355"/>
      <c r="H1662" s="355"/>
      <c r="I1662" s="355"/>
      <c r="J1662" s="355"/>
      <c r="K1662" s="355"/>
    </row>
    <row r="1663" ht="39" customHeight="1" spans="1:11">
      <c r="A1663" s="311">
        <v>90</v>
      </c>
      <c r="B1663" s="311" t="s">
        <v>4218</v>
      </c>
      <c r="C1663" s="311" t="s">
        <v>4219</v>
      </c>
      <c r="D1663" s="312" t="s">
        <v>3218</v>
      </c>
      <c r="E1663" s="311" t="s">
        <v>659</v>
      </c>
      <c r="F1663" s="313">
        <v>50</v>
      </c>
      <c r="G1663" s="313">
        <v>50</v>
      </c>
      <c r="H1663" s="314">
        <v>44227</v>
      </c>
      <c r="I1663" s="314">
        <v>46022</v>
      </c>
      <c r="J1663" s="311" t="s">
        <v>4000</v>
      </c>
      <c r="K1663" s="311" t="s">
        <v>4001</v>
      </c>
    </row>
    <row r="1664" ht="33" customHeight="1" spans="5:6">
      <c r="E1664" s="357"/>
      <c r="F1664" s="358"/>
    </row>
  </sheetData>
  <mergeCells count="10">
    <mergeCell ref="A1:K1"/>
    <mergeCell ref="A2:B2"/>
    <mergeCell ref="C2:E2"/>
    <mergeCell ref="F2:J2"/>
    <mergeCell ref="B1567:C1567"/>
    <mergeCell ref="B1628:C1628"/>
    <mergeCell ref="A1662:B1662"/>
    <mergeCell ref="A3:A4"/>
    <mergeCell ref="J3:J4"/>
    <mergeCell ref="K3:K4"/>
  </mergeCells>
  <dataValidations count="2">
    <dataValidation type="textLength" operator="between" allowBlank="1" showInputMessage="1" showErrorMessage="1" sqref="C767 D1303 C1474 C1585 C1586 C1600 C1601">
      <formula1>1</formula1>
      <formula2>60</formula2>
    </dataValidation>
    <dataValidation type="list" allowBlank="1" showInputMessage="1" showErrorMessage="1" sqref="E1336">
      <formula1>"楚雄市,双柏县,牟定县,南华县,姚安县,大姚县,永仁县,元谋县,武定县,禄丰县"</formula1>
    </dataValidation>
  </dataValidations>
  <pageMargins left="0.275" right="0.0388888888888889" top="0.550694444444444" bottom="0.629861111111111" header="0.511805555555556" footer="0.511805555555556"/>
  <pageSetup paperSize="8" orientation="landscape" horizontalDpi="600" vertic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项目行业类型</vt:lpstr>
      <vt:lpstr>企业信用评级</vt:lpstr>
      <vt:lpstr>融资模式</vt:lpstr>
      <vt:lpstr>汇总单位</vt:lpstr>
      <vt:lpstr>云南行政区划</vt:lpstr>
      <vt:lpstr>项目库表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王永琼 2014-10-08</dc:creator>
  <dc:description>作者：云南省发改委重点处(p:YNSFGWZDC)</dc:description>
  <cp:lastModifiedBy>杨富满</cp:lastModifiedBy>
  <cp:revision>1</cp:revision>
  <dcterms:created xsi:type="dcterms:W3CDTF">2011-09-07T02:10:00Z</dcterms:created>
  <cp:lastPrinted>2016-05-26T01:51:00Z</cp:lastPrinted>
  <dcterms:modified xsi:type="dcterms:W3CDTF">2024-01-04T08:28:06Z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KSOReadingLayout">
    <vt:bool>true</vt:bool>
  </property>
  <property fmtid="{D5CDD505-2E9C-101B-9397-08002B2CF9AE}" pid="4" name="ICV">
    <vt:lpwstr>F0FE9322F1694E90A9B7A6F52CBE15CA</vt:lpwstr>
  </property>
</Properties>
</file>